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 KIM DUNG\QUA TRINH TOT NGHIEP\2024\ĐỢT2_THÁNG 10_2024\Giai đoạn 1_Dot2_Thang10_2024\DSSV_GVHD_lich_gap_GV_2_2024\"/>
    </mc:Choice>
  </mc:AlternateContent>
  <bookViews>
    <workbookView xWindow="16350" yWindow="-100" windowWidth="33120" windowHeight="18000"/>
  </bookViews>
  <sheets>
    <sheet name="DSSV_ĐK_HƯỚNG ĐỀ TÀI" sheetId="9" r:id="rId1"/>
    <sheet name="SVĐK_TheoLink" sheetId="10" state="hidden" r:id="rId2"/>
    <sheet name="Gốc PĐT" sheetId="11" r:id="rId3"/>
    <sheet name="Gốc PĐT_L2" sheetId="12" r:id="rId4"/>
  </sheets>
  <externalReferences>
    <externalReference r:id="rId5"/>
    <externalReference r:id="rId6"/>
  </externalReferences>
  <definedNames>
    <definedName name="_xlnm._FilterDatabase" localSheetId="0" hidden="1">'DSSV_ĐK_HƯỚNG ĐỀ TÀI'!$A$6:$P$105</definedName>
    <definedName name="_xlnm._FilterDatabase" localSheetId="2" hidden="1">'Gốc PĐT'!$A$4:$M$85</definedName>
    <definedName name="DL">[1]Sheet3!$B$2:$F$125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9" l="1"/>
  <c r="G105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1" i="9"/>
  <c r="N21" i="9"/>
  <c r="O21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29" i="9"/>
  <c r="N29" i="9"/>
  <c r="O29" i="9"/>
  <c r="M30" i="9"/>
  <c r="N30" i="9"/>
  <c r="O30" i="9"/>
  <c r="M31" i="9"/>
  <c r="N31" i="9"/>
  <c r="O31" i="9"/>
  <c r="M32" i="9"/>
  <c r="N32" i="9"/>
  <c r="O32" i="9"/>
  <c r="M33" i="9"/>
  <c r="N33" i="9"/>
  <c r="O33" i="9"/>
  <c r="M34" i="9"/>
  <c r="N34" i="9"/>
  <c r="O34" i="9"/>
  <c r="M35" i="9"/>
  <c r="N35" i="9"/>
  <c r="O35" i="9"/>
  <c r="M36" i="9"/>
  <c r="N36" i="9"/>
  <c r="O36" i="9"/>
  <c r="M37" i="9"/>
  <c r="N37" i="9"/>
  <c r="O37" i="9"/>
  <c r="M38" i="9"/>
  <c r="N38" i="9"/>
  <c r="O38" i="9"/>
  <c r="M39" i="9"/>
  <c r="N39" i="9"/>
  <c r="O39" i="9"/>
  <c r="M40" i="9"/>
  <c r="N40" i="9"/>
  <c r="O40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1" i="9"/>
  <c r="N51" i="9"/>
  <c r="O51" i="9"/>
  <c r="M52" i="9"/>
  <c r="N52" i="9"/>
  <c r="O52" i="9"/>
  <c r="M53" i="9"/>
  <c r="N53" i="9"/>
  <c r="O53" i="9"/>
  <c r="M54" i="9"/>
  <c r="N54" i="9"/>
  <c r="O54" i="9"/>
  <c r="M55" i="9"/>
  <c r="N55" i="9"/>
  <c r="O55" i="9"/>
  <c r="M56" i="9"/>
  <c r="N56" i="9"/>
  <c r="O56" i="9"/>
  <c r="M57" i="9"/>
  <c r="N57" i="9"/>
  <c r="O57" i="9"/>
  <c r="M58" i="9"/>
  <c r="N58" i="9"/>
  <c r="O58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67" i="9"/>
  <c r="N67" i="9"/>
  <c r="O67" i="9"/>
  <c r="M68" i="9"/>
  <c r="N68" i="9"/>
  <c r="O68" i="9"/>
  <c r="M69" i="9"/>
  <c r="N69" i="9"/>
  <c r="O69" i="9"/>
  <c r="M70" i="9"/>
  <c r="N70" i="9"/>
  <c r="O70" i="9"/>
  <c r="M71" i="9"/>
  <c r="N71" i="9"/>
  <c r="O71" i="9"/>
  <c r="M72" i="9"/>
  <c r="N72" i="9"/>
  <c r="O72" i="9"/>
  <c r="M73" i="9"/>
  <c r="N73" i="9"/>
  <c r="O73" i="9"/>
  <c r="M74" i="9"/>
  <c r="N74" i="9"/>
  <c r="O74" i="9"/>
  <c r="M75" i="9"/>
  <c r="N75" i="9"/>
  <c r="O75" i="9"/>
  <c r="M76" i="9"/>
  <c r="N76" i="9"/>
  <c r="O76" i="9"/>
  <c r="M77" i="9"/>
  <c r="N77" i="9"/>
  <c r="O77" i="9"/>
  <c r="M78" i="9"/>
  <c r="N78" i="9"/>
  <c r="O78" i="9"/>
  <c r="M79" i="9"/>
  <c r="N79" i="9"/>
  <c r="O79" i="9"/>
  <c r="M80" i="9"/>
  <c r="N80" i="9"/>
  <c r="O80" i="9"/>
  <c r="M81" i="9"/>
  <c r="N81" i="9"/>
  <c r="O81" i="9"/>
  <c r="M82" i="9"/>
  <c r="N82" i="9"/>
  <c r="O82" i="9"/>
  <c r="M83" i="9"/>
  <c r="N83" i="9"/>
  <c r="O83" i="9"/>
  <c r="M84" i="9"/>
  <c r="N84" i="9"/>
  <c r="O84" i="9"/>
  <c r="M85" i="9"/>
  <c r="N85" i="9"/>
  <c r="O85" i="9"/>
  <c r="M86" i="9"/>
  <c r="N86" i="9"/>
  <c r="O86" i="9"/>
  <c r="M87" i="9"/>
  <c r="N87" i="9"/>
  <c r="O87" i="9"/>
  <c r="M88" i="9"/>
  <c r="N88" i="9"/>
  <c r="O88" i="9"/>
  <c r="M89" i="9"/>
  <c r="N89" i="9"/>
  <c r="O89" i="9"/>
  <c r="M90" i="9"/>
  <c r="N90" i="9"/>
  <c r="O90" i="9"/>
  <c r="M91" i="9"/>
  <c r="N91" i="9"/>
  <c r="O91" i="9"/>
  <c r="M92" i="9"/>
  <c r="N92" i="9"/>
  <c r="O92" i="9"/>
  <c r="M93" i="9"/>
  <c r="N93" i="9"/>
  <c r="O93" i="9"/>
  <c r="M94" i="9"/>
  <c r="N94" i="9"/>
  <c r="O94" i="9"/>
  <c r="M95" i="9"/>
  <c r="N95" i="9"/>
  <c r="O95" i="9"/>
  <c r="M96" i="9"/>
  <c r="N96" i="9"/>
  <c r="O96" i="9"/>
  <c r="M97" i="9"/>
  <c r="N97" i="9"/>
  <c r="O97" i="9"/>
  <c r="M98" i="9"/>
  <c r="N98" i="9"/>
  <c r="O98" i="9"/>
  <c r="M99" i="9"/>
  <c r="N99" i="9"/>
  <c r="O99" i="9"/>
  <c r="M100" i="9"/>
  <c r="N100" i="9"/>
  <c r="O100" i="9"/>
  <c r="M101" i="9"/>
  <c r="N101" i="9"/>
  <c r="O101" i="9"/>
  <c r="M102" i="9"/>
  <c r="N102" i="9"/>
  <c r="O102" i="9"/>
  <c r="M103" i="9"/>
  <c r="N103" i="9"/>
  <c r="O103" i="9"/>
  <c r="M104" i="9"/>
  <c r="N104" i="9"/>
  <c r="O104" i="9"/>
  <c r="O7" i="9"/>
  <c r="N7" i="9"/>
  <c r="M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7" i="9"/>
  <c r="L6" i="12"/>
  <c r="M6" i="12"/>
  <c r="L7" i="12"/>
  <c r="M7" i="12"/>
  <c r="L8" i="12"/>
  <c r="M8" i="12"/>
  <c r="L9" i="12"/>
  <c r="M9" i="12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L23" i="12"/>
  <c r="M23" i="12"/>
  <c r="L24" i="12"/>
  <c r="M24" i="12"/>
  <c r="L25" i="12"/>
  <c r="M25" i="12"/>
  <c r="L26" i="12"/>
  <c r="M26" i="12"/>
  <c r="L27" i="12"/>
  <c r="M27" i="12"/>
  <c r="L28" i="12"/>
  <c r="M28" i="12"/>
  <c r="L29" i="12"/>
  <c r="M29" i="12"/>
  <c r="L30" i="12"/>
  <c r="M30" i="12"/>
  <c r="L31" i="12"/>
  <c r="M31" i="12"/>
  <c r="L32" i="12"/>
  <c r="M32" i="12"/>
  <c r="L33" i="12"/>
  <c r="M33" i="12"/>
  <c r="L34" i="12"/>
  <c r="M34" i="12"/>
  <c r="L35" i="12"/>
  <c r="M35" i="12"/>
  <c r="L36" i="12"/>
  <c r="M36" i="12"/>
  <c r="L37" i="12"/>
  <c r="M37" i="12"/>
  <c r="L38" i="12"/>
  <c r="M38" i="12"/>
  <c r="L39" i="12"/>
  <c r="M39" i="12"/>
  <c r="L40" i="12"/>
  <c r="M40" i="12"/>
  <c r="L41" i="12"/>
  <c r="M41" i="12"/>
  <c r="L42" i="12"/>
  <c r="M42" i="12"/>
  <c r="L43" i="12"/>
  <c r="M43" i="12"/>
  <c r="L44" i="12"/>
  <c r="M44" i="12"/>
  <c r="L45" i="12"/>
  <c r="M45" i="12"/>
  <c r="L46" i="12"/>
  <c r="M46" i="12"/>
  <c r="L47" i="12"/>
  <c r="M47" i="12"/>
  <c r="L48" i="12"/>
  <c r="M48" i="12"/>
  <c r="L49" i="12"/>
  <c r="M49" i="12"/>
  <c r="L50" i="12"/>
  <c r="M50" i="12"/>
  <c r="L51" i="12"/>
  <c r="M51" i="12"/>
  <c r="L52" i="12"/>
  <c r="M52" i="12"/>
  <c r="L53" i="12"/>
  <c r="M53" i="12"/>
  <c r="L54" i="12"/>
  <c r="M54" i="12"/>
  <c r="L55" i="12"/>
  <c r="M55" i="12"/>
  <c r="L56" i="12"/>
  <c r="M56" i="12"/>
  <c r="L57" i="12"/>
  <c r="M57" i="12"/>
  <c r="L58" i="12"/>
  <c r="M58" i="12"/>
  <c r="L59" i="12"/>
  <c r="M59" i="12"/>
  <c r="L60" i="12"/>
  <c r="M60" i="12"/>
  <c r="L61" i="12"/>
  <c r="M61" i="12"/>
  <c r="L62" i="12"/>
  <c r="M62" i="12"/>
  <c r="L63" i="12"/>
  <c r="M63" i="12"/>
  <c r="L64" i="12"/>
  <c r="M64" i="12"/>
  <c r="L65" i="12"/>
  <c r="M65" i="12"/>
  <c r="L66" i="12"/>
  <c r="M66" i="12"/>
  <c r="L67" i="12"/>
  <c r="M67" i="12"/>
  <c r="L68" i="12"/>
  <c r="M68" i="12"/>
  <c r="L69" i="12"/>
  <c r="M69" i="12"/>
  <c r="L70" i="12"/>
  <c r="M70" i="12"/>
  <c r="L71" i="12"/>
  <c r="M71" i="12"/>
  <c r="L72" i="12"/>
  <c r="M72" i="12"/>
  <c r="L73" i="12"/>
  <c r="M73" i="12"/>
  <c r="L74" i="12"/>
  <c r="M74" i="12"/>
  <c r="L75" i="12"/>
  <c r="M75" i="12"/>
  <c r="L76" i="12"/>
  <c r="M76" i="12"/>
  <c r="L77" i="12"/>
  <c r="M77" i="12"/>
  <c r="L78" i="12"/>
  <c r="M78" i="12"/>
  <c r="L79" i="12"/>
  <c r="M79" i="12"/>
  <c r="L80" i="12"/>
  <c r="M80" i="12"/>
  <c r="L81" i="12"/>
  <c r="M81" i="12"/>
  <c r="L82" i="12"/>
  <c r="M82" i="12"/>
  <c r="L83" i="12"/>
  <c r="M83" i="12"/>
  <c r="L84" i="12"/>
  <c r="M84" i="12"/>
  <c r="L85" i="12"/>
  <c r="M85" i="12"/>
  <c r="L86" i="12"/>
  <c r="M86" i="12"/>
  <c r="L87" i="12"/>
  <c r="M87" i="12"/>
  <c r="L88" i="12"/>
  <c r="M88" i="12"/>
  <c r="L89" i="12"/>
  <c r="M89" i="12"/>
  <c r="L90" i="12"/>
  <c r="M90" i="12"/>
  <c r="L91" i="12"/>
  <c r="M91" i="12"/>
  <c r="L92" i="12"/>
  <c r="M92" i="12"/>
  <c r="M5" i="12"/>
  <c r="L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5" i="12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P8" i="9" l="1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7" i="9"/>
  <c r="L5" i="11"/>
  <c r="L43" i="11"/>
  <c r="L79" i="11"/>
  <c r="L13" i="11"/>
  <c r="L31" i="11"/>
  <c r="L52" i="11"/>
  <c r="L54" i="11"/>
  <c r="L10" i="11"/>
  <c r="L45" i="11"/>
  <c r="L62" i="11"/>
  <c r="L69" i="11"/>
  <c r="L85" i="11"/>
  <c r="L24" i="11"/>
  <c r="L35" i="11"/>
  <c r="L40" i="11"/>
  <c r="L53" i="11"/>
  <c r="L66" i="11"/>
  <c r="L19" i="11"/>
  <c r="L34" i="11"/>
  <c r="L14" i="11"/>
  <c r="L15" i="11"/>
  <c r="L16" i="11"/>
  <c r="L27" i="11"/>
  <c r="L64" i="11"/>
  <c r="L84" i="11"/>
  <c r="L8" i="11"/>
  <c r="L28" i="11"/>
  <c r="L82" i="11"/>
  <c r="L36" i="11"/>
  <c r="L72" i="11"/>
  <c r="L73" i="11"/>
  <c r="L68" i="11"/>
  <c r="L25" i="11"/>
  <c r="L51" i="11"/>
  <c r="L26" i="11"/>
  <c r="L44" i="11"/>
  <c r="L47" i="11"/>
  <c r="L48" i="11"/>
  <c r="L50" i="11"/>
  <c r="L74" i="11"/>
  <c r="L76" i="11"/>
  <c r="L80" i="11"/>
  <c r="L9" i="11"/>
  <c r="L17" i="11"/>
  <c r="L20" i="11"/>
  <c r="L55" i="11"/>
  <c r="L63" i="11"/>
  <c r="L67" i="11"/>
  <c r="L70" i="11"/>
  <c r="L22" i="11"/>
  <c r="L7" i="11"/>
  <c r="L29" i="11"/>
  <c r="L37" i="11"/>
  <c r="L41" i="11"/>
  <c r="L71" i="11"/>
  <c r="L78" i="11"/>
  <c r="L83" i="11"/>
  <c r="L6" i="11"/>
  <c r="L18" i="11"/>
  <c r="L30" i="11"/>
  <c r="L32" i="11"/>
  <c r="L33" i="11"/>
  <c r="L46" i="11"/>
  <c r="L23" i="11"/>
  <c r="L38" i="11"/>
  <c r="L39" i="11"/>
  <c r="L56" i="11"/>
  <c r="L57" i="11"/>
  <c r="L58" i="11"/>
  <c r="L60" i="11"/>
  <c r="L65" i="11"/>
  <c r="L81" i="11"/>
  <c r="L11" i="11"/>
  <c r="L42" i="11"/>
  <c r="L77" i="11"/>
  <c r="L49" i="11"/>
  <c r="L59" i="11"/>
  <c r="L61" i="11"/>
  <c r="L21" i="11"/>
  <c r="L75" i="11"/>
  <c r="L12" i="11"/>
  <c r="K43" i="11"/>
  <c r="K79" i="11"/>
  <c r="K13" i="11"/>
  <c r="K31" i="11"/>
  <c r="K52" i="11"/>
  <c r="K54" i="11"/>
  <c r="K10" i="11"/>
  <c r="K45" i="11"/>
  <c r="K62" i="11"/>
  <c r="K69" i="11"/>
  <c r="K85" i="11"/>
  <c r="K5" i="11"/>
  <c r="K24" i="11"/>
  <c r="K35" i="11"/>
  <c r="K40" i="11"/>
  <c r="K53" i="11"/>
  <c r="K66" i="11"/>
  <c r="K19" i="11"/>
  <c r="K34" i="11"/>
  <c r="K14" i="11"/>
  <c r="K15" i="11"/>
  <c r="K16" i="11"/>
  <c r="K27" i="11"/>
  <c r="K64" i="11"/>
  <c r="K84" i="11"/>
  <c r="K8" i="11"/>
  <c r="K28" i="11"/>
  <c r="K82" i="11"/>
  <c r="K36" i="11"/>
  <c r="K72" i="11"/>
  <c r="K73" i="11"/>
  <c r="K68" i="11"/>
  <c r="K25" i="11"/>
  <c r="K51" i="11"/>
  <c r="K26" i="11"/>
  <c r="K44" i="11"/>
  <c r="K47" i="11"/>
  <c r="K48" i="11"/>
  <c r="K50" i="11"/>
  <c r="K74" i="11"/>
  <c r="K76" i="11"/>
  <c r="K80" i="11"/>
  <c r="K9" i="11"/>
  <c r="K17" i="11"/>
  <c r="K20" i="11"/>
  <c r="K55" i="11"/>
  <c r="K63" i="11"/>
  <c r="K67" i="11"/>
  <c r="K70" i="11"/>
  <c r="K22" i="11"/>
  <c r="K7" i="11"/>
  <c r="K29" i="11"/>
  <c r="K37" i="11"/>
  <c r="K41" i="11"/>
  <c r="K71" i="11"/>
  <c r="K78" i="11"/>
  <c r="K83" i="11"/>
  <c r="K6" i="11"/>
  <c r="K18" i="11"/>
  <c r="K30" i="11"/>
  <c r="K32" i="11"/>
  <c r="K33" i="11"/>
  <c r="K46" i="11"/>
  <c r="K23" i="11"/>
  <c r="K38" i="11"/>
  <c r="K39" i="11"/>
  <c r="K56" i="11"/>
  <c r="K57" i="11"/>
  <c r="K58" i="11"/>
  <c r="K60" i="11"/>
  <c r="K65" i="11"/>
  <c r="K81" i="11"/>
  <c r="K11" i="11"/>
  <c r="K42" i="11"/>
  <c r="K77" i="11"/>
  <c r="K49" i="11"/>
  <c r="K59" i="11"/>
  <c r="K61" i="11"/>
  <c r="K21" i="11"/>
  <c r="K75" i="11"/>
  <c r="K12" i="11"/>
  <c r="J48" i="10" l="1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A13" i="11" l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5" i="11"/>
  <c r="A6" i="11" s="1"/>
  <c r="A7" i="11" s="1"/>
  <c r="A8" i="11" s="1"/>
  <c r="A9" i="11" s="1"/>
  <c r="A10" i="11" s="1"/>
  <c r="A11" i="11" s="1"/>
</calcChain>
</file>

<file path=xl/sharedStrings.xml><?xml version="1.0" encoding="utf-8"?>
<sst xmlns="http://schemas.openxmlformats.org/spreadsheetml/2006/main" count="2448" uniqueCount="677">
  <si>
    <t>TRƯỜNG ĐẠI HỌC CÔNG NGHỆ SÀI GÒN</t>
  </si>
  <si>
    <t>STT</t>
  </si>
  <si>
    <t>HỌ TÊN SINH VIÊN</t>
  </si>
  <si>
    <t>MSSV</t>
  </si>
  <si>
    <t>LỚP</t>
  </si>
  <si>
    <t>GVHD</t>
  </si>
  <si>
    <t>NGÀNH : CÔNG NGHỆ THÔNG TIN</t>
  </si>
  <si>
    <t>Nguyễn Thanh</t>
  </si>
  <si>
    <t>Huy</t>
  </si>
  <si>
    <t>Ngô Gia</t>
  </si>
  <si>
    <t>GHI CHÚ</t>
  </si>
  <si>
    <t>DANH SÁCH SINH VIÊN CHỌN HƯỚNG ĐỀ TÀI LVTN</t>
  </si>
  <si>
    <t>D17_TH01</t>
  </si>
  <si>
    <t>NHÓM</t>
  </si>
  <si>
    <t>MÃ SINH VIÊN</t>
  </si>
  <si>
    <t>HỌ LÓT</t>
  </si>
  <si>
    <t>TÊN</t>
  </si>
  <si>
    <t>EMAIL</t>
  </si>
  <si>
    <t>SĐT</t>
  </si>
  <si>
    <t>HƯỚNG ĐỀ TÀI</t>
  </si>
  <si>
    <t>CHECK PĐT</t>
  </si>
  <si>
    <t>DH51805497</t>
  </si>
  <si>
    <t>Mai Trương</t>
  </si>
  <si>
    <t>Tài</t>
  </si>
  <si>
    <t>D18_TH11</t>
  </si>
  <si>
    <t>maitruongtai22@gmail.com</t>
  </si>
  <si>
    <t>Web</t>
  </si>
  <si>
    <t>DH51805388</t>
  </si>
  <si>
    <t>Bùi Hoàng</t>
  </si>
  <si>
    <t>Phương</t>
  </si>
  <si>
    <t>dh51805388@student.stu.edu.vn</t>
  </si>
  <si>
    <t>DH51804948</t>
  </si>
  <si>
    <t>Nguyễn Tấn</t>
  </si>
  <si>
    <t>Lộc</t>
  </si>
  <si>
    <t>D18_TH10</t>
  </si>
  <si>
    <t>dh51804948@student.stu.edu.vn</t>
  </si>
  <si>
    <t>DH51803178</t>
  </si>
  <si>
    <t>Trần Quang</t>
  </si>
  <si>
    <t>Long</t>
  </si>
  <si>
    <t>D18_TH09</t>
  </si>
  <si>
    <t>dh51803178@student.stu.edu.vn</t>
  </si>
  <si>
    <t>DH51804614</t>
  </si>
  <si>
    <t>Lê Văn</t>
  </si>
  <si>
    <t>Hiệp</t>
  </si>
  <si>
    <t>dh51804614@student.stu.edu.vn</t>
  </si>
  <si>
    <t>DH51803477</t>
  </si>
  <si>
    <t>Đỗ Như</t>
  </si>
  <si>
    <t>Việt</t>
  </si>
  <si>
    <t>dh51803477@student.stu.edu.vn</t>
  </si>
  <si>
    <t>DH51801268</t>
  </si>
  <si>
    <t>Nguyễn Hoàng</t>
  </si>
  <si>
    <t>Tín</t>
  </si>
  <si>
    <t>D18_TH03</t>
  </si>
  <si>
    <t>dh51801268@student.stu.edu.vn</t>
  </si>
  <si>
    <t>DH51806037</t>
  </si>
  <si>
    <t>Vinh</t>
  </si>
  <si>
    <t>dh51806037@student.stu.edu.vn</t>
  </si>
  <si>
    <t>DH51800859</t>
  </si>
  <si>
    <t>Hàng Ngọc</t>
  </si>
  <si>
    <t>Hưng</t>
  </si>
  <si>
    <t>tenshihikari6@gmail.com</t>
  </si>
  <si>
    <t>DH51805930</t>
  </si>
  <si>
    <t>Lê Minh</t>
  </si>
  <si>
    <t>Tú</t>
  </si>
  <si>
    <t>leminhtu0908dtd@gmail.com</t>
  </si>
  <si>
    <t>DH51800687</t>
  </si>
  <si>
    <t>Nguyễn Thiên</t>
  </si>
  <si>
    <t>Phú</t>
  </si>
  <si>
    <t>D18_TH01</t>
  </si>
  <si>
    <t>dh51800687@student.stu.edu.vn</t>
  </si>
  <si>
    <t>DH51800211</t>
  </si>
  <si>
    <t>Võ Hoàng</t>
  </si>
  <si>
    <t>Thắng</t>
  </si>
  <si>
    <t>dh51800211@student.stu.edu.vn</t>
  </si>
  <si>
    <t>DH51802443</t>
  </si>
  <si>
    <t>Phạm Tấn</t>
  </si>
  <si>
    <t>Đạt</t>
  </si>
  <si>
    <t>D18_TH02</t>
  </si>
  <si>
    <t>phamtandat05062000@gmail.com</t>
  </si>
  <si>
    <t>DH51803156</t>
  </si>
  <si>
    <t>Nguyễn Công Hải</t>
  </si>
  <si>
    <t>Nam</t>
  </si>
  <si>
    <t>nguyenconghainam2@gmail.com</t>
  </si>
  <si>
    <t>DH51601296</t>
  </si>
  <si>
    <t>Lê Hoàng</t>
  </si>
  <si>
    <t>Tân</t>
  </si>
  <si>
    <t>D16_TH03</t>
  </si>
  <si>
    <t>41h.tan98@gmail.com</t>
  </si>
  <si>
    <t>DH51800612</t>
  </si>
  <si>
    <t>Nguyễn Thảo</t>
  </si>
  <si>
    <t>Vy</t>
  </si>
  <si>
    <t>dh51800612@student.stu.edu.vn</t>
  </si>
  <si>
    <t>DH51700384</t>
  </si>
  <si>
    <t>Nguyễn Minh</t>
  </si>
  <si>
    <t>Quang</t>
  </si>
  <si>
    <t>ngminhquang208@gmail.com</t>
  </si>
  <si>
    <t>DH51701485</t>
  </si>
  <si>
    <t>Huỳnh Lê Xuân</t>
  </si>
  <si>
    <t>Tịnh</t>
  </si>
  <si>
    <t>D17_TH02</t>
  </si>
  <si>
    <t>xuantinh0168@gmail.com</t>
  </si>
  <si>
    <t>DH51805426</t>
  </si>
  <si>
    <t>Trần Minh</t>
  </si>
  <si>
    <t>dh51805426@student.stu.edu.vn</t>
  </si>
  <si>
    <t>DH51805358</t>
  </si>
  <si>
    <t>Đào Thiên</t>
  </si>
  <si>
    <t>Phúc</t>
  </si>
  <si>
    <t>dh51805358@student.stu.edu.vn</t>
  </si>
  <si>
    <t>DH51804772</t>
  </si>
  <si>
    <t>Trần Nguyễn Quốc</t>
  </si>
  <si>
    <t>tnquochuy1109@gmail.com</t>
  </si>
  <si>
    <t>DH51801606</t>
  </si>
  <si>
    <t>Bùi Quốc</t>
  </si>
  <si>
    <t>bqhuy0901@gmail.com</t>
  </si>
  <si>
    <t>DH51800013</t>
  </si>
  <si>
    <t>Mai Chí</t>
  </si>
  <si>
    <t>Khôi</t>
  </si>
  <si>
    <t>chikhoimai0905@gmail.com</t>
  </si>
  <si>
    <t>DH51700364</t>
  </si>
  <si>
    <t>Trần Linh</t>
  </si>
  <si>
    <t>Thái</t>
  </si>
  <si>
    <t>linhthaipro99@gmail.com</t>
  </si>
  <si>
    <t>Mobile</t>
  </si>
  <si>
    <t>DH51800023</t>
  </si>
  <si>
    <t>Trương Thái Thiện</t>
  </si>
  <si>
    <t>Hoàng</t>
  </si>
  <si>
    <t>dh51800023@student.stu.edu.vn</t>
  </si>
  <si>
    <t>DH51800070</t>
  </si>
  <si>
    <t>Nguyễn Nhựt</t>
  </si>
  <si>
    <t>dh51800070student.stu.edu.vn</t>
  </si>
  <si>
    <t>DH51800518</t>
  </si>
  <si>
    <t>Nguyễn Võ Duy Tú</t>
  </si>
  <si>
    <t>D18_TH12</t>
  </si>
  <si>
    <t>dh51800518@student.stu.edu.vn</t>
  </si>
  <si>
    <t>DH51805435</t>
  </si>
  <si>
    <t>Quân</t>
  </si>
  <si>
    <t>s5octiius@gmail.com</t>
  </si>
  <si>
    <t>DH51801425</t>
  </si>
  <si>
    <t>Tạ Bỉnh</t>
  </si>
  <si>
    <t>D18_TH04</t>
  </si>
  <si>
    <t>tabinhquan@gmail.com</t>
  </si>
  <si>
    <t>DH51800165</t>
  </si>
  <si>
    <t>Nguyễn Trần Tuấn</t>
  </si>
  <si>
    <t>khoinguyengh69@gmail.com</t>
  </si>
  <si>
    <t>DH51700365</t>
  </si>
  <si>
    <t>Trình Đăng</t>
  </si>
  <si>
    <t>Khoa</t>
  </si>
  <si>
    <t>D17_TH03</t>
  </si>
  <si>
    <t>anhkhoat6@gmail.com</t>
  </si>
  <si>
    <t>DH51800950</t>
  </si>
  <si>
    <t>Nguyễn Hoàng</t>
  </si>
  <si>
    <t>Trung</t>
  </si>
  <si>
    <t>D18_TH06</t>
  </si>
  <si>
    <t>hoangtrung.stu@gmail.com</t>
  </si>
  <si>
    <t>DH51802700</t>
  </si>
  <si>
    <t>Ngô Thanh</t>
  </si>
  <si>
    <t>Danh</t>
  </si>
  <si>
    <t>ngodanh12345@.com</t>
  </si>
  <si>
    <t>DH51804123</t>
  </si>
  <si>
    <t>Võ Khánh</t>
  </si>
  <si>
    <t>Duy</t>
  </si>
  <si>
    <t>vokhanhduy2000@gmail.com</t>
  </si>
  <si>
    <t>DH51805028</t>
  </si>
  <si>
    <t>Nguyễn Nhị</t>
  </si>
  <si>
    <t>longnguyen.071100@gmail.com</t>
  </si>
  <si>
    <t>DH51703187</t>
  </si>
  <si>
    <t>Lê Thành</t>
  </si>
  <si>
    <t>Công</t>
  </si>
  <si>
    <t>D17_TH08</t>
  </si>
  <si>
    <t>dh51703187@student.stu.edu.vn</t>
  </si>
  <si>
    <t>DH51700266</t>
  </si>
  <si>
    <t>Nguyễn Lê Quang</t>
  </si>
  <si>
    <t>Hoàng</t>
  </si>
  <si>
    <t>dh51700266@student.stu.edu.vn</t>
  </si>
  <si>
    <t>DH51804331</t>
  </si>
  <si>
    <t>Nguyễn Duy</t>
  </si>
  <si>
    <t>Bảo</t>
  </si>
  <si>
    <t>dh51804331@student.stu.edu.vn</t>
  </si>
  <si>
    <t>Win</t>
  </si>
  <si>
    <t>DH51805479</t>
  </si>
  <si>
    <t>Tạ Đăng</t>
  </si>
  <si>
    <t>Sáng</t>
  </si>
  <si>
    <t>dh51805479@student.stu.edu.vn</t>
  </si>
  <si>
    <t>DH51700924</t>
  </si>
  <si>
    <t>Ngô Hồng</t>
  </si>
  <si>
    <t>Thức</t>
  </si>
  <si>
    <t>ngohongthuc0506@gmail.com</t>
  </si>
  <si>
    <t>DH51700472</t>
  </si>
  <si>
    <t>Võ Thành</t>
  </si>
  <si>
    <t>dh51700472@student.stu.edu.vn</t>
  </si>
  <si>
    <t>DH51803440</t>
  </si>
  <si>
    <t>Lê Duy</t>
  </si>
  <si>
    <t>Tuyên</t>
  </si>
  <si>
    <t>dh51803440@student.stu.edu.vn</t>
  </si>
  <si>
    <t>DH51802987</t>
  </si>
  <si>
    <t>Lâm Hồng</t>
  </si>
  <si>
    <t>Hải</t>
  </si>
  <si>
    <t>dh51802987@student.stu.edu.vn</t>
  </si>
  <si>
    <t>DH51804821</t>
  </si>
  <si>
    <t>Cao Vũ</t>
  </si>
  <si>
    <t>Khang</t>
  </si>
  <si>
    <t>khang.caovu.2910@gmail.com</t>
  </si>
  <si>
    <t>DH51804755</t>
  </si>
  <si>
    <t>Lê Thanh</t>
  </si>
  <si>
    <t>dh51804755@student.stu.edu.vn</t>
  </si>
  <si>
    <t>DH51802512</t>
  </si>
  <si>
    <t>Lê Anh</t>
  </si>
  <si>
    <t>Phi</t>
  </si>
  <si>
    <t>D18_TH13</t>
  </si>
  <si>
    <t>anhphile6@gmail.com</t>
  </si>
  <si>
    <t>DH51802012</t>
  </si>
  <si>
    <t>Lê Thái</t>
  </si>
  <si>
    <t>Thông</t>
  </si>
  <si>
    <t>thaithong03071999@gmail.com</t>
  </si>
  <si>
    <t>Nhóm</t>
  </si>
  <si>
    <t>D19_TH09</t>
  </si>
  <si>
    <t>D19_TH04</t>
  </si>
  <si>
    <t>D19_TH03</t>
  </si>
  <si>
    <t>D19_TH02</t>
  </si>
  <si>
    <t>D19_TH07</t>
  </si>
  <si>
    <t>D19_TH06</t>
  </si>
  <si>
    <t>D19_TH01</t>
  </si>
  <si>
    <t>DH51904129</t>
  </si>
  <si>
    <t>D19_TH05</t>
  </si>
  <si>
    <t>DH51801674</t>
  </si>
  <si>
    <t>Không ĐK theo TB của Khoa</t>
  </si>
  <si>
    <t>DH52004277</t>
  </si>
  <si>
    <t>DH52004278</t>
  </si>
  <si>
    <t>DH52002772</t>
  </si>
  <si>
    <t>DH52003431</t>
  </si>
  <si>
    <t>DH52001688</t>
  </si>
  <si>
    <t>DH52000596</t>
  </si>
  <si>
    <t>DH52004471</t>
  </si>
  <si>
    <t>DH52007219</t>
  </si>
  <si>
    <t>DH52006048</t>
  </si>
  <si>
    <t>DH52007253</t>
  </si>
  <si>
    <t>DH52003694</t>
  </si>
  <si>
    <t>DH52003792</t>
  </si>
  <si>
    <t>DH51904517</t>
  </si>
  <si>
    <t>DH51900424</t>
  </si>
  <si>
    <t>DH51902719</t>
  </si>
  <si>
    <t>DH51903405</t>
  </si>
  <si>
    <t>DH52001628</t>
  </si>
  <si>
    <t>DH52001630</t>
  </si>
  <si>
    <t>DH52006010</t>
  </si>
  <si>
    <t>DH52006015</t>
  </si>
  <si>
    <t>DH52001832</t>
  </si>
  <si>
    <t>DH52002032</t>
  </si>
  <si>
    <t>DH52005904</t>
  </si>
  <si>
    <t>DH52005698</t>
  </si>
  <si>
    <t>DH52003458</t>
  </si>
  <si>
    <t>DH52001423</t>
  </si>
  <si>
    <t>DH52003749</t>
  </si>
  <si>
    <t>DH51902994</t>
  </si>
  <si>
    <t>DH52006101</t>
  </si>
  <si>
    <t>DH52005770</t>
  </si>
  <si>
    <t>DH51902966</t>
  </si>
  <si>
    <t>DH52003788</t>
  </si>
  <si>
    <t>DH52003580</t>
  </si>
  <si>
    <t>DH52006131</t>
  </si>
  <si>
    <t>DH52001205</t>
  </si>
  <si>
    <t>DH52001595</t>
  </si>
  <si>
    <t>DH52004215</t>
  </si>
  <si>
    <t>DH52005926</t>
  </si>
  <si>
    <t>DH52002581</t>
  </si>
  <si>
    <t>DH51902377</t>
  </si>
  <si>
    <t>DH52003563</t>
  </si>
  <si>
    <t>DH52001793</t>
  </si>
  <si>
    <t>DH51901916</t>
  </si>
  <si>
    <t>DH51903999</t>
  </si>
  <si>
    <t>DH51903595</t>
  </si>
  <si>
    <t>DH51904163</t>
  </si>
  <si>
    <t>DH52003489</t>
  </si>
  <si>
    <t>DH52001503</t>
  </si>
  <si>
    <t>DH52002862</t>
  </si>
  <si>
    <t>DH52002316</t>
  </si>
  <si>
    <t>DH52005847</t>
  </si>
  <si>
    <t>DH52006036</t>
  </si>
  <si>
    <t>DH52005663</t>
  </si>
  <si>
    <t>DH52006102</t>
  </si>
  <si>
    <t>DH51903588</t>
  </si>
  <si>
    <t>DH51903389</t>
  </si>
  <si>
    <t>DH51901116</t>
  </si>
  <si>
    <t>DH51900204</t>
  </si>
  <si>
    <t>DH51904209</t>
  </si>
  <si>
    <t>DH51905149</t>
  </si>
  <si>
    <t>DH52001726</t>
  </si>
  <si>
    <t>DH52006213</t>
  </si>
  <si>
    <t>DH52000110</t>
  </si>
  <si>
    <t>DH52002996</t>
  </si>
  <si>
    <t>DH52005714</t>
  </si>
  <si>
    <t>DH51902391</t>
  </si>
  <si>
    <t>DH52006034</t>
  </si>
  <si>
    <t>DH51904122</t>
  </si>
  <si>
    <t>DH52005783</t>
  </si>
  <si>
    <t>DH52003933</t>
  </si>
  <si>
    <t>DH51900972</t>
  </si>
  <si>
    <t>DH51903232</t>
  </si>
  <si>
    <t>DH51901412</t>
  </si>
  <si>
    <t>DH51902935</t>
  </si>
  <si>
    <t>DH51902780</t>
  </si>
  <si>
    <t>DH52003496</t>
  </si>
  <si>
    <t>DH51902940</t>
  </si>
  <si>
    <t>D20_TH06</t>
  </si>
  <si>
    <t>D20_TH03</t>
  </si>
  <si>
    <t>D20_TH02</t>
  </si>
  <si>
    <t>D20_TH10</t>
  </si>
  <si>
    <t>D20_TH08</t>
  </si>
  <si>
    <t>D20_TH09</t>
  </si>
  <si>
    <t>D20_TH05</t>
  </si>
  <si>
    <t>D20_TH11</t>
  </si>
  <si>
    <t>D20_TH04</t>
  </si>
  <si>
    <t>D20_TH01</t>
  </si>
  <si>
    <t>Hướng đề tài</t>
  </si>
  <si>
    <t>Ứng dụng trên Web</t>
  </si>
  <si>
    <t>Ứng dụng Java</t>
  </si>
  <si>
    <t>Ứng dụng trên Mobile</t>
  </si>
  <si>
    <t>Ứng dụng .Net</t>
  </si>
  <si>
    <t>ĐẠI HỌC 2020 VÀ KHÓA CŨ LÀM LẠI</t>
  </si>
  <si>
    <t>DANH SÁCH SINH VIÊN ĐĂNG KÝ MÔN HỌC ĐỒ ÁN / KHÓA LUẬN TỐT NGHIỆP HK1 (24 - 25)</t>
  </si>
  <si>
    <t>Dữ liệu đăng ký được tính đến hết ngày 24/09/2024</t>
  </si>
  <si>
    <t>MASV</t>
  </si>
  <si>
    <t>HỌ VÀ TÊN</t>
  </si>
  <si>
    <t>MAMH</t>
  </si>
  <si>
    <t>TÊN MÔN HỌC</t>
  </si>
  <si>
    <t>SỐ ĐIỆN THOẠI</t>
  </si>
  <si>
    <t>DH51901753</t>
  </si>
  <si>
    <t>Đỗ Bảo</t>
  </si>
  <si>
    <t>Đại</t>
  </si>
  <si>
    <t>CS03153</t>
  </si>
  <si>
    <t>Đồ án / Khóa luận tốt nghiệp</t>
  </si>
  <si>
    <t>0945694947</t>
  </si>
  <si>
    <t>DH51901753@student.stu.edu.vn</t>
  </si>
  <si>
    <t>Nguyễn Tuấn</t>
  </si>
  <si>
    <t>0837200376</t>
  </si>
  <si>
    <t>DH51902966@student.stu.edu.vn</t>
  </si>
  <si>
    <t>Dương Ngọc Thanh</t>
  </si>
  <si>
    <t>Trí</t>
  </si>
  <si>
    <t>0921898634</t>
  </si>
  <si>
    <t>DH51905149@student.stu.edu.vn</t>
  </si>
  <si>
    <t>Hồ Đình</t>
  </si>
  <si>
    <t>0942032907</t>
  </si>
  <si>
    <t>DH51903389@student.stu.edu.vn</t>
  </si>
  <si>
    <t>Nguyễn Mai Huy</t>
  </si>
  <si>
    <t>0588083639</t>
  </si>
  <si>
    <t>DH51901116@student.stu.edu.vn</t>
  </si>
  <si>
    <t>Nhân</t>
  </si>
  <si>
    <t>0901128634</t>
  </si>
  <si>
    <t>DH51904122@student.stu.edu.vn</t>
  </si>
  <si>
    <t>DH51904204</t>
  </si>
  <si>
    <t>Nhựt</t>
  </si>
  <si>
    <t>0379267321</t>
  </si>
  <si>
    <t>DH51904204@student.stu.edu.vn</t>
  </si>
  <si>
    <t>Phạm Văn</t>
  </si>
  <si>
    <t>Bình</t>
  </si>
  <si>
    <t>0859770230</t>
  </si>
  <si>
    <t>DH51903232@student.stu.edu.vn</t>
  </si>
  <si>
    <t>Phạm Đình Lê</t>
  </si>
  <si>
    <t>Kiệt</t>
  </si>
  <si>
    <t>0378387649</t>
  </si>
  <si>
    <t>DH51900972@student.stu.edu.vn</t>
  </si>
  <si>
    <t>Triệu Nam</t>
  </si>
  <si>
    <t>Quảng</t>
  </si>
  <si>
    <t>0933648149</t>
  </si>
  <si>
    <t>DH51902391@student.stu.edu.vn</t>
  </si>
  <si>
    <t>DH51904546</t>
  </si>
  <si>
    <t>Hà Tấn</t>
  </si>
  <si>
    <t>Thịnh</t>
  </si>
  <si>
    <t>0795196882</t>
  </si>
  <si>
    <t>DH51904546@student.stu.edu.vn</t>
  </si>
  <si>
    <t>DH51905574</t>
  </si>
  <si>
    <t>Trịnh Thế</t>
  </si>
  <si>
    <t>Xuyên</t>
  </si>
  <si>
    <t>0968373365</t>
  </si>
  <si>
    <t>DH51905574@student.stu.edu.vn</t>
  </si>
  <si>
    <t>Nguyễn Trường</t>
  </si>
  <si>
    <t>An</t>
  </si>
  <si>
    <t>0523347213</t>
  </si>
  <si>
    <t>DH51900204@student.stu.edu.vn</t>
  </si>
  <si>
    <t>DH51900690</t>
  </si>
  <si>
    <t>Hồ Công</t>
  </si>
  <si>
    <t>Hậu</t>
  </si>
  <si>
    <t>0948513161</t>
  </si>
  <si>
    <t>DH51900690@student.stu.edu.vn</t>
  </si>
  <si>
    <t>DH51903684</t>
  </si>
  <si>
    <t>Tào Quang</t>
  </si>
  <si>
    <t>0799714281</t>
  </si>
  <si>
    <t>DH51903684@student.stu.edu.vn</t>
  </si>
  <si>
    <t>DH51903784</t>
  </si>
  <si>
    <t>Trương Vĩnh</t>
  </si>
  <si>
    <t>0972393984</t>
  </si>
  <si>
    <t>DH51903784@student.stu.edu.vn</t>
  </si>
  <si>
    <t>Nguyễn Hoàng Yến</t>
  </si>
  <si>
    <t>Nhi</t>
  </si>
  <si>
    <t>0908127858</t>
  </si>
  <si>
    <t>DH51904163@student.stu.edu.vn</t>
  </si>
  <si>
    <t>Tôn Đức</t>
  </si>
  <si>
    <t>0767516458</t>
  </si>
  <si>
    <t>DH51904517@student.stu.edu.vn</t>
  </si>
  <si>
    <t>Nguyễn Đức</t>
  </si>
  <si>
    <t>Độ</t>
  </si>
  <si>
    <t>0948059007</t>
  </si>
  <si>
    <t>DH51901916@student.stu.edu.vn</t>
  </si>
  <si>
    <t>DH51905046</t>
  </si>
  <si>
    <t>Kha Trí</t>
  </si>
  <si>
    <t>Hùng</t>
  </si>
  <si>
    <t>0356065109</t>
  </si>
  <si>
    <t>DH51905046@student.stu.edu.vn</t>
  </si>
  <si>
    <t>0392372196</t>
  </si>
  <si>
    <t>DH51902719@student.stu.edu.vn</t>
  </si>
  <si>
    <t>Lê Hữu</t>
  </si>
  <si>
    <t>0338154435</t>
  </si>
  <si>
    <t>DH51902994@student.stu.edu.vn</t>
  </si>
  <si>
    <t>Lê Trần</t>
  </si>
  <si>
    <t>0394038504</t>
  </si>
  <si>
    <t>DH51903405@student.stu.edu.vn</t>
  </si>
  <si>
    <t>Thái Trung</t>
  </si>
  <si>
    <t>Hiếu</t>
  </si>
  <si>
    <t>0945132125</t>
  </si>
  <si>
    <t>DH51903595@student.stu.edu.vn</t>
  </si>
  <si>
    <t>Tâm</t>
  </si>
  <si>
    <t>0972147363</t>
  </si>
  <si>
    <t>DH51902780@student.stu.edu.vn</t>
  </si>
  <si>
    <t>DH51904929</t>
  </si>
  <si>
    <t>Nguyễn Lâm Triệu</t>
  </si>
  <si>
    <t>Vũ</t>
  </si>
  <si>
    <t>0329685746</t>
  </si>
  <si>
    <t>DH51904929@student.stu.edu.vn</t>
  </si>
  <si>
    <t>Phạm Tuấn</t>
  </si>
  <si>
    <t>Anh</t>
  </si>
  <si>
    <t>0346813221</t>
  </si>
  <si>
    <t>DH51902940@student.stu.edu.vn</t>
  </si>
  <si>
    <t>Nguyễn Trung</t>
  </si>
  <si>
    <t>0363575163</t>
  </si>
  <si>
    <t>DH51903588@student.stu.edu.vn</t>
  </si>
  <si>
    <t>Tuấn</t>
  </si>
  <si>
    <t>0965033014</t>
  </si>
  <si>
    <t>DH51902935@student.stu.edu.vn</t>
  </si>
  <si>
    <t>DH51902365</t>
  </si>
  <si>
    <t>Nguyễn Trang Anh</t>
  </si>
  <si>
    <t>D19_TH08</t>
  </si>
  <si>
    <t>0913604818</t>
  </si>
  <si>
    <t>DH51902365@student.stu.edu.vn</t>
  </si>
  <si>
    <t>DH51902991</t>
  </si>
  <si>
    <t>Hoàng Nguyễn Hoài</t>
  </si>
  <si>
    <t>Thương</t>
  </si>
  <si>
    <t>0789688615</t>
  </si>
  <si>
    <t>DH51902991@student.stu.edu.vn</t>
  </si>
  <si>
    <t>Trần Văn Ngọc</t>
  </si>
  <si>
    <t>Thi</t>
  </si>
  <si>
    <t>0356397599</t>
  </si>
  <si>
    <t>DH51901412@student.stu.edu.vn</t>
  </si>
  <si>
    <t>Vũ Văn</t>
  </si>
  <si>
    <t>Hiến</t>
  </si>
  <si>
    <t>0942083279</t>
  </si>
  <si>
    <t>DH52001503@student.stu.edu.vn</t>
  </si>
  <si>
    <t>DH52001856</t>
  </si>
  <si>
    <t>Phan Văn</t>
  </si>
  <si>
    <t>Mãnh</t>
  </si>
  <si>
    <t>0528149730</t>
  </si>
  <si>
    <t>DH52001856@student.stu.edu.vn</t>
  </si>
  <si>
    <t>Ngô Đoàn Thúy</t>
  </si>
  <si>
    <t>Hiền</t>
  </si>
  <si>
    <t>0784070580</t>
  </si>
  <si>
    <t>DH52001628@student.stu.edu.vn</t>
  </si>
  <si>
    <t>Kiên</t>
  </si>
  <si>
    <t>0913320599</t>
  </si>
  <si>
    <t>DH52001423@student.stu.edu.vn</t>
  </si>
  <si>
    <t>Nguyễn Kiều</t>
  </si>
  <si>
    <t>Linh</t>
  </si>
  <si>
    <t>0908936507</t>
  </si>
  <si>
    <t>DH52002316@student.stu.edu.vn</t>
  </si>
  <si>
    <t>Phạm Nhựt</t>
  </si>
  <si>
    <t>0794985963</t>
  </si>
  <si>
    <t>DH52001688@student.stu.edu.vn</t>
  </si>
  <si>
    <t>Nguyễn Phước</t>
  </si>
  <si>
    <t>0763320701</t>
  </si>
  <si>
    <t>DH52002996@student.stu.edu.vn</t>
  </si>
  <si>
    <t>Tiến</t>
  </si>
  <si>
    <t>0374276087</t>
  </si>
  <si>
    <t>DH52003694@student.stu.edu.vn</t>
  </si>
  <si>
    <t>Phạm Ngọc Quế</t>
  </si>
  <si>
    <t>Trâm</t>
  </si>
  <si>
    <t>0829939519</t>
  </si>
  <si>
    <t>DH52002032@student.stu.edu.vn</t>
  </si>
  <si>
    <t>Tiêu Quang</t>
  </si>
  <si>
    <t>Trường</t>
  </si>
  <si>
    <t>0976374407</t>
  </si>
  <si>
    <t>DH52001832@student.stu.edu.vn</t>
  </si>
  <si>
    <t>Mai Xuân</t>
  </si>
  <si>
    <t>0981440270</t>
  </si>
  <si>
    <t>DH52003458@student.stu.edu.vn</t>
  </si>
  <si>
    <t>0327488837</t>
  </si>
  <si>
    <t>DH52002862@student.stu.edu.vn</t>
  </si>
  <si>
    <t>Phạm Phú</t>
  </si>
  <si>
    <t>Đức</t>
  </si>
  <si>
    <t>0394186515</t>
  </si>
  <si>
    <t>DH52002772@student.stu.edu.vn</t>
  </si>
  <si>
    <t>Trần Tấn</t>
  </si>
  <si>
    <t>Phát</t>
  </si>
  <si>
    <t>0972680893</t>
  </si>
  <si>
    <t>DH52003792@student.stu.edu.vn</t>
  </si>
  <si>
    <t>Trần Văn</t>
  </si>
  <si>
    <t>Sĩ</t>
  </si>
  <si>
    <t>0369060306</t>
  </si>
  <si>
    <t>DH52001793@student.stu.edu.vn</t>
  </si>
  <si>
    <t>Võ Quốc</t>
  </si>
  <si>
    <t>0964467214</t>
  </si>
  <si>
    <t>DH52002581@student.stu.edu.vn</t>
  </si>
  <si>
    <t>Thoại</t>
  </si>
  <si>
    <t>0339634113</t>
  </si>
  <si>
    <t>DH52003431@student.stu.edu.vn</t>
  </si>
  <si>
    <t>Lê Nhật</t>
  </si>
  <si>
    <t>Hào</t>
  </si>
  <si>
    <t>0384867195</t>
  </si>
  <si>
    <t>DH52001595@student.stu.edu.vn</t>
  </si>
  <si>
    <t>Nguyễn Ngọc Thiên</t>
  </si>
  <si>
    <t>Ân</t>
  </si>
  <si>
    <t>0909799078</t>
  </si>
  <si>
    <t>DH52003496@student.stu.edu.vn</t>
  </si>
  <si>
    <t>Võ Trọng</t>
  </si>
  <si>
    <t>0939044472</t>
  </si>
  <si>
    <t>DH52003580@student.stu.edu.vn</t>
  </si>
  <si>
    <t>Phạm Hoàng Quốc</t>
  </si>
  <si>
    <t>0764514276</t>
  </si>
  <si>
    <t>DH52001205@student.stu.edu.vn</t>
  </si>
  <si>
    <t>Trần Quốc</t>
  </si>
  <si>
    <t>Khánh</t>
  </si>
  <si>
    <t>0935095788</t>
  </si>
  <si>
    <t>DH52003788@student.stu.edu.vn</t>
  </si>
  <si>
    <t>DH52003968</t>
  </si>
  <si>
    <t>Lý Quốc</t>
  </si>
  <si>
    <t>0939536655</t>
  </si>
  <si>
    <t>DH52003968@student.stu.edu.vn</t>
  </si>
  <si>
    <t>Phạm Thị Thùy</t>
  </si>
  <si>
    <t>Trang</t>
  </si>
  <si>
    <t>0889181061</t>
  </si>
  <si>
    <t>DH52003933@student.stu.edu.vn</t>
  </si>
  <si>
    <t>Nguyễn Phạm Gia</t>
  </si>
  <si>
    <t>Vi</t>
  </si>
  <si>
    <t>0929030976</t>
  </si>
  <si>
    <t>DH52003749@student.stu.edu.vn</t>
  </si>
  <si>
    <t>Huỳnh Hoàng</t>
  </si>
  <si>
    <t>0837843363</t>
  </si>
  <si>
    <t>DH52005663@student.stu.edu.vn</t>
  </si>
  <si>
    <t>0823367364</t>
  </si>
  <si>
    <t>DH52004278@student.stu.edu.vn</t>
  </si>
  <si>
    <t>Tạ Lê Trung</t>
  </si>
  <si>
    <t>0978158797</t>
  </si>
  <si>
    <t>DH52007219@student.stu.edu.vn</t>
  </si>
  <si>
    <t>Võ Thanh</t>
  </si>
  <si>
    <t>0916993277</t>
  </si>
  <si>
    <t>DH52004215@student.stu.edu.vn</t>
  </si>
  <si>
    <t>Huân</t>
  </si>
  <si>
    <t>0979975705</t>
  </si>
  <si>
    <t>DH52004471@student.stu.edu.vn</t>
  </si>
  <si>
    <t>0968621174</t>
  </si>
  <si>
    <t>DH52004277@student.stu.edu.vn</t>
  </si>
  <si>
    <t>Đặng Anh</t>
  </si>
  <si>
    <t>0587883553</t>
  </si>
  <si>
    <t>DH52005783@student.stu.edu.vn</t>
  </si>
  <si>
    <t>Nguyễn Hồng Gia</t>
  </si>
  <si>
    <t>0931438803</t>
  </si>
  <si>
    <t>DH52005847@student.stu.edu.vn</t>
  </si>
  <si>
    <t>DH52005851</t>
  </si>
  <si>
    <t>0919202108</t>
  </si>
  <si>
    <t>DH52005851@student.stu.edu.vn</t>
  </si>
  <si>
    <t>Biện Hồng</t>
  </si>
  <si>
    <t>0387737544</t>
  </si>
  <si>
    <t>DH52006010@student.stu.edu.vn</t>
  </si>
  <si>
    <t>Trần Trọng</t>
  </si>
  <si>
    <t>0785253127</t>
  </si>
  <si>
    <t>DH52006015@student.stu.edu.vn</t>
  </si>
  <si>
    <t>Trần Bá</t>
  </si>
  <si>
    <t>0367084048</t>
  </si>
  <si>
    <t>DH52006034@student.stu.edu.vn</t>
  </si>
  <si>
    <t>Nguyễn Hữu</t>
  </si>
  <si>
    <t>Phụng</t>
  </si>
  <si>
    <t>0906102349</t>
  </si>
  <si>
    <t>DH52006036@student.stu.edu.vn</t>
  </si>
  <si>
    <t>Phan Thanh</t>
  </si>
  <si>
    <t>0908653326</t>
  </si>
  <si>
    <t>DH52006102@student.stu.edu.vn</t>
  </si>
  <si>
    <t>Hà Xuân</t>
  </si>
  <si>
    <t>0342113084</t>
  </si>
  <si>
    <t>DH52006131@student.stu.edu.vn</t>
  </si>
  <si>
    <t>Lê Đình</t>
  </si>
  <si>
    <t>Cường</t>
  </si>
  <si>
    <t>0855651642</t>
  </si>
  <si>
    <t>DH52005698@student.stu.edu.vn</t>
  </si>
  <si>
    <t>Nguyễn Đăng</t>
  </si>
  <si>
    <t>0869786380</t>
  </si>
  <si>
    <t>DH52005904@student.stu.edu.vn</t>
  </si>
  <si>
    <t>Đặng Ngọc Bảo</t>
  </si>
  <si>
    <t>Trân</t>
  </si>
  <si>
    <t>0349219671</t>
  </si>
  <si>
    <t>DH52006213@student.stu.edu.vn</t>
  </si>
  <si>
    <t>Nguyễn Nhật</t>
  </si>
  <si>
    <t>0344243420</t>
  </si>
  <si>
    <t>DH52005926@student.stu.edu.vn</t>
  </si>
  <si>
    <t>Đinh Trọng</t>
  </si>
  <si>
    <t>0968657327</t>
  </si>
  <si>
    <t>DH52007253@student.stu.edu.vn</t>
  </si>
  <si>
    <t>0904719314</t>
  </si>
  <si>
    <t>DH52006048@student.stu.edu.vn</t>
  </si>
  <si>
    <t>DH51800980</t>
  </si>
  <si>
    <t>Lê Nhất</t>
  </si>
  <si>
    <t>0764015633</t>
  </si>
  <si>
    <t>DH51800980@student.stu.edu.vn</t>
  </si>
  <si>
    <t>Đơn SV</t>
  </si>
  <si>
    <t>DH51805764</t>
  </si>
  <si>
    <t>Nguyễn Đặng</t>
  </si>
  <si>
    <t>0865463165</t>
  </si>
  <si>
    <t>DH51805764@student.stu.edu.vn</t>
  </si>
  <si>
    <t>Không ĐK môn học với P.Đào tạo</t>
  </si>
  <si>
    <t>Oai</t>
  </si>
  <si>
    <t>Nguyễn Quốc</t>
  </si>
  <si>
    <t>Thiện</t>
  </si>
  <si>
    <t>Được</t>
  </si>
  <si>
    <t>Minh</t>
  </si>
  <si>
    <t>Vương</t>
  </si>
  <si>
    <t>Oanh</t>
  </si>
  <si>
    <t>Thẫm</t>
  </si>
  <si>
    <t>Dũng</t>
  </si>
  <si>
    <t>Lương Quốc</t>
  </si>
  <si>
    <t>Nguyễn Ngọc</t>
  </si>
  <si>
    <t>Trịnh Anh</t>
  </si>
  <si>
    <t>Biện Thành</t>
  </si>
  <si>
    <t>Nguyễn Bảo</t>
  </si>
  <si>
    <t>Nguyễn Thị Hồng</t>
  </si>
  <si>
    <t>Huỳnh Ngọc</t>
  </si>
  <si>
    <t>Võ Văn</t>
  </si>
  <si>
    <t>Nguyễn Anh</t>
  </si>
  <si>
    <t>Thuận</t>
  </si>
  <si>
    <t>DH51901080</t>
  </si>
  <si>
    <t>Nguyễn Phú</t>
  </si>
  <si>
    <t>Trần Văn Hùng</t>
  </si>
  <si>
    <t>Nguyễn Trọng Nghĩa</t>
  </si>
  <si>
    <t>Bùi Nhật Bằng</t>
  </si>
  <si>
    <t>Nguyễn Trường An</t>
  </si>
  <si>
    <t>Trần Quốc Trường</t>
  </si>
  <si>
    <t>Đoàn Trình Dục</t>
  </si>
  <si>
    <t>Trần Thị Như Ý</t>
  </si>
  <si>
    <t>Nguyễn Thị Ngân Hà</t>
  </si>
  <si>
    <t>Trần Thị Hồng Vân</t>
  </si>
  <si>
    <t>Nguyễn Lạc An Thư</t>
  </si>
  <si>
    <t>Hà Anh Vũ</t>
  </si>
  <si>
    <t>Lê Triệu Ngọc Đức</t>
  </si>
  <si>
    <t>Lê Thị Mỹ Dung</t>
  </si>
  <si>
    <t>Trịnh Thanh Duy</t>
  </si>
  <si>
    <t>Hoàng Khuê</t>
  </si>
  <si>
    <t>Dò tìm</t>
  </si>
  <si>
    <t>Dữ liệu đăng ký được tính đến hết ngày 28/09/2024</t>
  </si>
  <si>
    <t>DH51803052</t>
  </si>
  <si>
    <t>Chung Xuân</t>
  </si>
  <si>
    <t>D18_TH08</t>
  </si>
  <si>
    <t>0908311501</t>
  </si>
  <si>
    <t>DH51803052@student.stu.edu.vn</t>
  </si>
  <si>
    <t>0776995270</t>
  </si>
  <si>
    <t>0832858907</t>
  </si>
  <si>
    <t>DH51901080@student.stu.edu.vn</t>
  </si>
  <si>
    <t>0395265193</t>
  </si>
  <si>
    <t>0707965470</t>
  </si>
  <si>
    <t>DH51900424@student.stu.edu.vn</t>
  </si>
  <si>
    <t>0925439002</t>
  </si>
  <si>
    <t>DH51903999@student.stu.edu.vn</t>
  </si>
  <si>
    <t>0898833464</t>
  </si>
  <si>
    <t>DH51904129@student.stu.edu.vn</t>
  </si>
  <si>
    <t>0332100057</t>
  </si>
  <si>
    <t>DH52000596@student.stu.edu.vn</t>
  </si>
  <si>
    <t>0828889171</t>
  </si>
  <si>
    <t>DH52001726@student.stu.edu.vn</t>
  </si>
  <si>
    <t>0764074627</t>
  </si>
  <si>
    <t>DH52000110@student.stu.edu.vn</t>
  </si>
  <si>
    <t>Số ĐT</t>
  </si>
  <si>
    <t>Email</t>
  </si>
  <si>
    <t>P.ĐT BS 30/9/2024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</si>
</sst>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name val="Times New Roman"/>
      <family val="1"/>
    </font>
    <font>
      <sz val="11"/>
      <color rgb="FFC00000"/>
      <name val="Times New Roman"/>
      <family val="1"/>
    </font>
    <font>
      <i/>
      <sz val="10"/>
      <color rgb="FF0000CC"/>
      <name val="Times New Roman"/>
      <family val="1"/>
    </font>
    <font>
      <i/>
      <sz val="10"/>
      <color rgb="FFC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0000CC"/>
      <name val="Times New Roman"/>
      <family val="1"/>
    </font>
    <font>
      <b/>
      <sz val="14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0"/>
      <color rgb="FF0070C0"/>
      <name val="Times New Roman"/>
      <family val="1"/>
    </font>
    <font>
      <i/>
      <sz val="10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4">
    <xf numFmtId="0" fontId="0" fillId="0" borderId="0" xfId="0"/>
    <xf numFmtId="0" fontId="7" fillId="3" borderId="1" xfId="0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9" fillId="2" borderId="3" xfId="0" applyFont="1" applyFill="1" applyBorder="1"/>
    <xf numFmtId="0" fontId="0" fillId="2" borderId="0" xfId="0" applyFill="1"/>
    <xf numFmtId="0" fontId="8" fillId="0" borderId="5" xfId="0" applyFont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7" xfId="0" applyFont="1" applyFill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23" xfId="0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3">
    <cellStyle name="Normal" xfId="0" builtinId="0"/>
    <cellStyle name="Normal 2" xfId="1"/>
    <cellStyle name="Normal 6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%20KIM%20DUNG/QUA%20TRINH%20TOT%20NGHIEP/2013/DOT%201/Giai_Doan_3/DS_SV_THEO_HOI_DONG/Oanh_xep/sapxephoidong/DanhSachHoidong_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Dung/Dia%20F/D/LE%20KIM%20DUNG/QUA%20TRINH%20TOT%20NGHIEP/2022/&#272;&#7906;T2_TH&#193;NG%2010_2022/Giai%20&#273;o&#7841;n%201_Dot2_2022/SV_Ch&#7885;n%20h&#432;&#7899;ng%20ch&#7911;%20&#273;&#7873;_&#272;&#7907;t2_2022/&#272;&#258;NG%20K&#221;%20H&#431;&#7898;NG%20LU&#7852;N%20V&#258;N%20&#272;&#7840;I%20H&#7884;C%20(Respons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ÊN THÔNG_DUNG"/>
      <sheetName val="Sheet3"/>
    </sheetNames>
    <sheetDataSet>
      <sheetData sheetId="0"/>
      <sheetData sheetId="1">
        <row r="2">
          <cell r="B2" t="str">
            <v>LT51100001</v>
          </cell>
          <cell r="C2" t="str">
            <v>Trần Võ Thuận</v>
          </cell>
          <cell r="D2" t="str">
            <v>An</v>
          </cell>
          <cell r="E2" t="str">
            <v>20/08/89</v>
          </cell>
          <cell r="F2" t="str">
            <v>L11_TH01</v>
          </cell>
        </row>
        <row r="3">
          <cell r="B3" t="str">
            <v>LT51100003</v>
          </cell>
          <cell r="C3" t="str">
            <v>Vũ Tuấn</v>
          </cell>
          <cell r="D3" t="str">
            <v>Anh</v>
          </cell>
          <cell r="E3" t="str">
            <v>22/05/90</v>
          </cell>
          <cell r="F3" t="str">
            <v>L11_TH02</v>
          </cell>
        </row>
        <row r="4">
          <cell r="B4" t="str">
            <v>LT51100004</v>
          </cell>
          <cell r="C4" t="str">
            <v>Võ Hải</v>
          </cell>
          <cell r="D4" t="str">
            <v>Âu</v>
          </cell>
          <cell r="E4" t="str">
            <v>25/01/87</v>
          </cell>
          <cell r="F4" t="str">
            <v>L11_TH02</v>
          </cell>
        </row>
        <row r="5">
          <cell r="B5" t="str">
            <v>LT51100010</v>
          </cell>
          <cell r="C5" t="str">
            <v>Lê Thị Kim</v>
          </cell>
          <cell r="D5" t="str">
            <v>Ba</v>
          </cell>
          <cell r="E5" t="str">
            <v>19/08/89</v>
          </cell>
          <cell r="F5" t="str">
            <v>L11_TH01</v>
          </cell>
        </row>
        <row r="6">
          <cell r="B6" t="str">
            <v>LT51100005</v>
          </cell>
          <cell r="C6" t="str">
            <v>Huỳnh Châu</v>
          </cell>
          <cell r="D6" t="str">
            <v>Bảo</v>
          </cell>
          <cell r="E6" t="str">
            <v>13/11/88</v>
          </cell>
          <cell r="F6" t="str">
            <v>L11_TH01</v>
          </cell>
        </row>
        <row r="7">
          <cell r="B7" t="str">
            <v>LT51100009</v>
          </cell>
          <cell r="C7" t="str">
            <v>Trần Hoàng</v>
          </cell>
          <cell r="D7" t="str">
            <v>Bình</v>
          </cell>
          <cell r="E7" t="str">
            <v>08/06/86</v>
          </cell>
          <cell r="F7" t="str">
            <v>L11_TH01</v>
          </cell>
        </row>
        <row r="8">
          <cell r="B8" t="str">
            <v>LT51100011</v>
          </cell>
          <cell r="C8" t="str">
            <v>Lê</v>
          </cell>
          <cell r="D8" t="str">
            <v>Bửu</v>
          </cell>
          <cell r="E8" t="str">
            <v>25/12/87</v>
          </cell>
          <cell r="F8" t="str">
            <v>L11_TH01</v>
          </cell>
        </row>
        <row r="9">
          <cell r="B9" t="str">
            <v>LT51100012</v>
          </cell>
          <cell r="C9" t="str">
            <v>Võ Duy</v>
          </cell>
          <cell r="D9" t="str">
            <v>Chương</v>
          </cell>
          <cell r="E9" t="str">
            <v>03/07/83</v>
          </cell>
          <cell r="F9" t="str">
            <v>L11_TH01</v>
          </cell>
        </row>
        <row r="10">
          <cell r="B10" t="str">
            <v>LT51100030</v>
          </cell>
          <cell r="C10" t="str">
            <v>Võ Linh</v>
          </cell>
          <cell r="D10" t="str">
            <v>Đa</v>
          </cell>
          <cell r="E10" t="str">
            <v>04/04/87</v>
          </cell>
          <cell r="F10" t="str">
            <v>L11_TH01</v>
          </cell>
        </row>
        <row r="11">
          <cell r="B11" t="str">
            <v>LT51100027</v>
          </cell>
          <cell r="C11" t="str">
            <v>Nguyễn Văn</v>
          </cell>
          <cell r="D11" t="str">
            <v>Đăng</v>
          </cell>
          <cell r="E11" t="str">
            <v xml:space="preserve">  00/00/87</v>
          </cell>
          <cell r="F11" t="str">
            <v>L11_TH02</v>
          </cell>
        </row>
        <row r="12">
          <cell r="B12" t="str">
            <v>LT51100026</v>
          </cell>
          <cell r="C12" t="str">
            <v>Hồ Hải</v>
          </cell>
          <cell r="D12" t="str">
            <v>Đăng</v>
          </cell>
          <cell r="E12" t="str">
            <v>02/06/89</v>
          </cell>
          <cell r="F12" t="str">
            <v>L11_TH02</v>
          </cell>
        </row>
        <row r="13">
          <cell r="B13" t="str">
            <v>LT51100024</v>
          </cell>
          <cell r="C13" t="str">
            <v>Lê Bạch</v>
          </cell>
          <cell r="D13" t="str">
            <v>Đằng</v>
          </cell>
          <cell r="E13" t="str">
            <v>03/05/89</v>
          </cell>
          <cell r="F13" t="str">
            <v>L11_TH01</v>
          </cell>
        </row>
        <row r="14">
          <cell r="B14" t="str">
            <v>LT51100029</v>
          </cell>
          <cell r="C14" t="str">
            <v>Ngô Thành Tấn</v>
          </cell>
          <cell r="D14" t="str">
            <v>Đạt</v>
          </cell>
          <cell r="E14" t="str">
            <v>23/07/89</v>
          </cell>
          <cell r="F14" t="str">
            <v>L11_TH02</v>
          </cell>
        </row>
        <row r="15">
          <cell r="B15" t="str">
            <v>LT51100028</v>
          </cell>
          <cell r="C15" t="str">
            <v>Lương Quốc</v>
          </cell>
          <cell r="D15" t="str">
            <v>Đạt</v>
          </cell>
          <cell r="E15" t="str">
            <v>03/10/89</v>
          </cell>
          <cell r="F15" t="str">
            <v>L11_TH01</v>
          </cell>
        </row>
        <row r="16">
          <cell r="B16" t="str">
            <v>LT51100014</v>
          </cell>
          <cell r="C16" t="str">
            <v>Võ Thị Thùy</v>
          </cell>
          <cell r="D16" t="str">
            <v>Diễm</v>
          </cell>
          <cell r="E16" t="str">
            <v>23/06/90</v>
          </cell>
          <cell r="F16" t="str">
            <v>L11_TH02</v>
          </cell>
        </row>
        <row r="17">
          <cell r="B17" t="str">
            <v>LT51100015</v>
          </cell>
          <cell r="C17" t="str">
            <v>Võ Thị</v>
          </cell>
          <cell r="D17" t="str">
            <v>Diệu</v>
          </cell>
          <cell r="E17" t="str">
            <v>10/12/89</v>
          </cell>
          <cell r="F17" t="str">
            <v>L11_TH02</v>
          </cell>
        </row>
        <row r="18">
          <cell r="B18" t="str">
            <v>LT51100025</v>
          </cell>
          <cell r="C18" t="str">
            <v>Nguyễn Tuấn</v>
          </cell>
          <cell r="D18" t="str">
            <v>Đông</v>
          </cell>
          <cell r="E18" t="str">
            <v>01/08/89</v>
          </cell>
          <cell r="F18" t="str">
            <v>L11_TH01</v>
          </cell>
        </row>
        <row r="19">
          <cell r="B19" t="str">
            <v>LT51100023</v>
          </cell>
          <cell r="C19" t="str">
            <v>Huỳnh Quang</v>
          </cell>
          <cell r="D19" t="str">
            <v>Đông</v>
          </cell>
          <cell r="E19" t="str">
            <v>07/11/90</v>
          </cell>
          <cell r="F19" t="str">
            <v>L11_TH02</v>
          </cell>
        </row>
        <row r="20">
          <cell r="B20" t="str">
            <v>LT51100032</v>
          </cell>
          <cell r="C20" t="str">
            <v>Dương Tấn</v>
          </cell>
          <cell r="D20" t="str">
            <v>Đức</v>
          </cell>
          <cell r="E20" t="str">
            <v>21/02/90</v>
          </cell>
          <cell r="F20" t="str">
            <v>L11_TH01</v>
          </cell>
        </row>
        <row r="21">
          <cell r="B21" t="str">
            <v>LT51100031</v>
          </cell>
          <cell r="C21" t="str">
            <v>Chương Chánh</v>
          </cell>
          <cell r="D21" t="str">
            <v>Đức</v>
          </cell>
          <cell r="E21" t="str">
            <v>30/08/90</v>
          </cell>
          <cell r="F21" t="str">
            <v>L11_TH01</v>
          </cell>
        </row>
        <row r="22">
          <cell r="B22" t="str">
            <v>LT51100018</v>
          </cell>
          <cell r="C22" t="str">
            <v>Nguyễn Văn</v>
          </cell>
          <cell r="D22" t="str">
            <v>Dũng</v>
          </cell>
          <cell r="E22" t="str">
            <v>17/02/89</v>
          </cell>
          <cell r="F22" t="str">
            <v>L11_TH01</v>
          </cell>
        </row>
        <row r="23">
          <cell r="B23" t="str">
            <v>LT51100016</v>
          </cell>
          <cell r="C23" t="str">
            <v>Đỗ Lộc</v>
          </cell>
          <cell r="D23" t="str">
            <v>Dũng</v>
          </cell>
          <cell r="E23" t="str">
            <v>02/01/90</v>
          </cell>
          <cell r="F23" t="str">
            <v>L11_TH02</v>
          </cell>
        </row>
        <row r="24">
          <cell r="B24" t="str">
            <v>LT51100017</v>
          </cell>
          <cell r="C24" t="str">
            <v>Nguyễn Tuấn</v>
          </cell>
          <cell r="D24" t="str">
            <v>Dũng</v>
          </cell>
          <cell r="E24" t="str">
            <v>27/10/83</v>
          </cell>
          <cell r="F24" t="str">
            <v>L11_TH02</v>
          </cell>
        </row>
        <row r="25">
          <cell r="B25" t="str">
            <v>LT51100020</v>
          </cell>
          <cell r="C25" t="str">
            <v>Ngô Đức</v>
          </cell>
          <cell r="D25" t="str">
            <v>Duy</v>
          </cell>
          <cell r="E25" t="str">
            <v>27/03/89</v>
          </cell>
          <cell r="F25" t="str">
            <v>L11_TH01</v>
          </cell>
        </row>
        <row r="26">
          <cell r="B26" t="str">
            <v>LT51100019</v>
          </cell>
          <cell r="C26" t="str">
            <v>Đặng Trương</v>
          </cell>
          <cell r="D26" t="str">
            <v>Duy</v>
          </cell>
          <cell r="E26" t="str">
            <v>28/10/90</v>
          </cell>
          <cell r="F26" t="str">
            <v>L11_TH02</v>
          </cell>
        </row>
        <row r="27">
          <cell r="B27" t="str">
            <v>LT51100021</v>
          </cell>
          <cell r="C27" t="str">
            <v>Nguyễn Anh</v>
          </cell>
          <cell r="D27" t="str">
            <v>Duy</v>
          </cell>
          <cell r="E27" t="str">
            <v>24/01/89</v>
          </cell>
          <cell r="F27" t="str">
            <v>L11_TH01</v>
          </cell>
        </row>
        <row r="28">
          <cell r="B28" t="str">
            <v>LT51100033</v>
          </cell>
          <cell r="C28" t="str">
            <v>Nguyễn Thị Hoài</v>
          </cell>
          <cell r="D28" t="str">
            <v>Giang</v>
          </cell>
          <cell r="E28" t="str">
            <v>01/11/89</v>
          </cell>
          <cell r="F28" t="str">
            <v>L11_TH02</v>
          </cell>
        </row>
        <row r="29">
          <cell r="B29" t="str">
            <v>LT51100034</v>
          </cell>
          <cell r="C29" t="str">
            <v>Phan Huỳnh</v>
          </cell>
          <cell r="D29" t="str">
            <v>Giao</v>
          </cell>
          <cell r="E29" t="str">
            <v>11/10/90</v>
          </cell>
          <cell r="F29" t="str">
            <v>L11_TH02</v>
          </cell>
        </row>
        <row r="30">
          <cell r="B30" t="str">
            <v>LT51100038</v>
          </cell>
          <cell r="C30" t="str">
            <v>Nguyễn Hoàng</v>
          </cell>
          <cell r="D30" t="str">
            <v>Hải</v>
          </cell>
          <cell r="E30" t="str">
            <v>26/10/88</v>
          </cell>
          <cell r="F30" t="str">
            <v>L11_TH01</v>
          </cell>
        </row>
        <row r="31">
          <cell r="B31" t="str">
            <v>LT51100039</v>
          </cell>
          <cell r="C31" t="str">
            <v>Nguyễn Văn</v>
          </cell>
          <cell r="D31" t="str">
            <v>Hải</v>
          </cell>
          <cell r="E31" t="str">
            <v>15/09/82</v>
          </cell>
          <cell r="F31" t="str">
            <v>L11_TH02</v>
          </cell>
        </row>
        <row r="32">
          <cell r="B32" t="str">
            <v>LT51100041</v>
          </cell>
          <cell r="C32" t="str">
            <v>Huỳnh Công</v>
          </cell>
          <cell r="D32" t="str">
            <v>Hậu</v>
          </cell>
          <cell r="E32" t="str">
            <v>15/01/90</v>
          </cell>
          <cell r="F32" t="str">
            <v>L11_TH01</v>
          </cell>
        </row>
        <row r="33">
          <cell r="B33" t="str">
            <v>LT51100049</v>
          </cell>
          <cell r="C33" t="str">
            <v>Trương Ngọc</v>
          </cell>
          <cell r="D33" t="str">
            <v>Hòa</v>
          </cell>
          <cell r="E33" t="str">
            <v>05/11/90</v>
          </cell>
          <cell r="F33" t="str">
            <v>L11_TH01</v>
          </cell>
        </row>
        <row r="34">
          <cell r="B34" t="str">
            <v>LT51100046</v>
          </cell>
          <cell r="C34" t="str">
            <v>Vũ Thế</v>
          </cell>
          <cell r="D34" t="str">
            <v>Hợp</v>
          </cell>
          <cell r="E34" t="str">
            <v>06/09/87</v>
          </cell>
          <cell r="F34" t="str">
            <v>L11_TH02</v>
          </cell>
        </row>
        <row r="35">
          <cell r="B35" t="str">
            <v>LT51100043</v>
          </cell>
          <cell r="C35" t="str">
            <v>Trần Minh</v>
          </cell>
          <cell r="D35" t="str">
            <v>Hùng</v>
          </cell>
          <cell r="E35" t="str">
            <v>14/07/87</v>
          </cell>
          <cell r="F35" t="str">
            <v>L11_TH02</v>
          </cell>
        </row>
        <row r="36">
          <cell r="B36" t="str">
            <v>LT51100035</v>
          </cell>
          <cell r="C36" t="str">
            <v>Đinh Văn</v>
          </cell>
          <cell r="D36" t="str">
            <v>Hưng</v>
          </cell>
          <cell r="E36" t="str">
            <v>22/03/87</v>
          </cell>
          <cell r="F36" t="str">
            <v>L11_TH01</v>
          </cell>
        </row>
        <row r="37">
          <cell r="B37" t="str">
            <v>LT51000063</v>
          </cell>
          <cell r="C37" t="str">
            <v>Phạm Quốc</v>
          </cell>
          <cell r="D37" t="str">
            <v>Huy</v>
          </cell>
          <cell r="E37" t="str">
            <v>26/06/89</v>
          </cell>
          <cell r="F37" t="str">
            <v>L11_TH01</v>
          </cell>
        </row>
        <row r="38">
          <cell r="B38" t="str">
            <v>LT51100057</v>
          </cell>
          <cell r="C38" t="str">
            <v>Nguyễn Thế</v>
          </cell>
          <cell r="D38" t="str">
            <v>Khang</v>
          </cell>
          <cell r="E38" t="str">
            <v>15/10/88</v>
          </cell>
          <cell r="F38" t="str">
            <v>L11_TH02</v>
          </cell>
        </row>
        <row r="39">
          <cell r="B39" t="str">
            <v>LT51100056</v>
          </cell>
          <cell r="C39" t="str">
            <v>Phạm Duy</v>
          </cell>
          <cell r="D39" t="str">
            <v>Khánh</v>
          </cell>
          <cell r="E39" t="str">
            <v>30/10/90</v>
          </cell>
          <cell r="F39" t="str">
            <v>L11_TH01</v>
          </cell>
        </row>
        <row r="40">
          <cell r="B40" t="str">
            <v>LT51100059</v>
          </cell>
          <cell r="C40" t="str">
            <v>Võ Đình Đăng</v>
          </cell>
          <cell r="D40" t="str">
            <v>Khoa</v>
          </cell>
          <cell r="E40" t="str">
            <v>13/08/81</v>
          </cell>
          <cell r="F40" t="str">
            <v>L11_TH02</v>
          </cell>
        </row>
        <row r="41">
          <cell r="B41" t="str">
            <v>LT51000070</v>
          </cell>
          <cell r="C41" t="str">
            <v>Phạm Hoàng</v>
          </cell>
          <cell r="D41" t="str">
            <v>Lâm</v>
          </cell>
          <cell r="E41" t="str">
            <v>25/10/87</v>
          </cell>
          <cell r="F41" t="str">
            <v>L11_TH01</v>
          </cell>
        </row>
        <row r="42">
          <cell r="B42" t="str">
            <v>LT51100060</v>
          </cell>
          <cell r="C42" t="str">
            <v>Võ Văn</v>
          </cell>
          <cell r="D42" t="str">
            <v>Lành</v>
          </cell>
          <cell r="E42" t="str">
            <v>22/06/89</v>
          </cell>
          <cell r="F42" t="str">
            <v>L11_TH01</v>
          </cell>
        </row>
        <row r="43">
          <cell r="B43" t="str">
            <v>LT51100062</v>
          </cell>
          <cell r="C43" t="str">
            <v>Thăng Thảo</v>
          </cell>
          <cell r="D43" t="str">
            <v>Li</v>
          </cell>
          <cell r="E43" t="str">
            <v>22/07/90</v>
          </cell>
          <cell r="F43" t="str">
            <v>L11_TH02</v>
          </cell>
        </row>
        <row r="44">
          <cell r="B44" t="str">
            <v>LT51100063</v>
          </cell>
          <cell r="C44" t="str">
            <v>Đạo Thị Bích</v>
          </cell>
          <cell r="D44" t="str">
            <v>Liên</v>
          </cell>
          <cell r="E44" t="str">
            <v>11/03/87</v>
          </cell>
          <cell r="F44" t="str">
            <v>L11_TH01</v>
          </cell>
        </row>
        <row r="45">
          <cell r="B45" t="str">
            <v>LT51100064</v>
          </cell>
          <cell r="C45" t="str">
            <v>Dương Nguyễn Thảo</v>
          </cell>
          <cell r="D45" t="str">
            <v>Linh</v>
          </cell>
          <cell r="E45" t="str">
            <v>18/02/90</v>
          </cell>
          <cell r="F45" t="str">
            <v>L11_TH02</v>
          </cell>
        </row>
        <row r="46">
          <cell r="B46" t="str">
            <v>LT51100061</v>
          </cell>
          <cell r="C46" t="str">
            <v>Võ Văn</v>
          </cell>
          <cell r="D46" t="str">
            <v>Lộc</v>
          </cell>
          <cell r="E46" t="str">
            <v xml:space="preserve"> 00/00/85</v>
          </cell>
          <cell r="F46" t="str">
            <v>L11_TH02</v>
          </cell>
        </row>
        <row r="47">
          <cell r="B47" t="str">
            <v>LT50900081</v>
          </cell>
          <cell r="C47" t="str">
            <v>Vũ Đại</v>
          </cell>
          <cell r="D47" t="str">
            <v>Long</v>
          </cell>
          <cell r="E47" t="str">
            <v>28/04/88</v>
          </cell>
          <cell r="F47" t="str">
            <v>L11_TH01</v>
          </cell>
        </row>
        <row r="48">
          <cell r="B48" t="str">
            <v>LT51100068</v>
          </cell>
          <cell r="C48" t="str">
            <v>Nguyễn Phước</v>
          </cell>
          <cell r="D48" t="str">
            <v>Long</v>
          </cell>
          <cell r="E48" t="str">
            <v>13/11/88</v>
          </cell>
          <cell r="F48" t="str">
            <v>L11_TH02</v>
          </cell>
        </row>
        <row r="49">
          <cell r="B49" t="str">
            <v>LT51100071</v>
          </cell>
          <cell r="C49" t="str">
            <v>Nguyễn Thành</v>
          </cell>
          <cell r="D49" t="str">
            <v>Luân</v>
          </cell>
          <cell r="E49" t="str">
            <v>16/08/86</v>
          </cell>
          <cell r="F49" t="str">
            <v>L11_TH02</v>
          </cell>
        </row>
        <row r="50">
          <cell r="B50" t="str">
            <v>LT51100070</v>
          </cell>
          <cell r="C50" t="str">
            <v>Nguyễn Thành</v>
          </cell>
          <cell r="D50" t="str">
            <v>Luân</v>
          </cell>
          <cell r="E50" t="str">
            <v>11/04/88</v>
          </cell>
          <cell r="F50" t="str">
            <v>L11_TH01</v>
          </cell>
        </row>
        <row r="51">
          <cell r="B51" t="str">
            <v>LT51100069</v>
          </cell>
          <cell r="C51" t="str">
            <v>Hình ích</v>
          </cell>
          <cell r="D51" t="str">
            <v>Luân</v>
          </cell>
          <cell r="E51" t="str">
            <v>24/11/90</v>
          </cell>
          <cell r="F51" t="str">
            <v>L11_TH02</v>
          </cell>
        </row>
        <row r="52">
          <cell r="B52" t="str">
            <v>LT51100075</v>
          </cell>
          <cell r="C52" t="str">
            <v>Lê Quang</v>
          </cell>
          <cell r="D52" t="str">
            <v>Mai</v>
          </cell>
          <cell r="E52" t="str">
            <v>10/01/88</v>
          </cell>
          <cell r="F52" t="str">
            <v>L11_TH01</v>
          </cell>
        </row>
        <row r="53">
          <cell r="B53" t="str">
            <v>LT51100073</v>
          </cell>
          <cell r="C53" t="str">
            <v>Hoàng Thị Ngọc</v>
          </cell>
          <cell r="D53" t="str">
            <v>Mai</v>
          </cell>
          <cell r="E53" t="str">
            <v>24/05/90</v>
          </cell>
          <cell r="F53" t="str">
            <v>L11_TH01</v>
          </cell>
        </row>
        <row r="54">
          <cell r="B54" t="str">
            <v>LT51100076</v>
          </cell>
          <cell r="C54" t="str">
            <v>Nguyễn Hoàng</v>
          </cell>
          <cell r="D54" t="str">
            <v>Minh</v>
          </cell>
          <cell r="E54" t="str">
            <v>23/03/85</v>
          </cell>
          <cell r="F54" t="str">
            <v>L11_TH01</v>
          </cell>
        </row>
        <row r="55">
          <cell r="B55" t="str">
            <v>LT51100077</v>
          </cell>
          <cell r="C55" t="str">
            <v>Phạm Thị Phương</v>
          </cell>
          <cell r="D55" t="str">
            <v>Minh</v>
          </cell>
          <cell r="E55" t="str">
            <v>24/12/90</v>
          </cell>
          <cell r="F55" t="str">
            <v>L11_TH02</v>
          </cell>
        </row>
        <row r="56">
          <cell r="B56" t="str">
            <v>LT51100081</v>
          </cell>
          <cell r="C56" t="str">
            <v>Lý Phước</v>
          </cell>
          <cell r="D56" t="str">
            <v>Nam</v>
          </cell>
          <cell r="E56" t="str">
            <v>18/09/90</v>
          </cell>
          <cell r="F56" t="str">
            <v>L11_TH01</v>
          </cell>
        </row>
        <row r="57">
          <cell r="B57" t="str">
            <v>LT51100082</v>
          </cell>
          <cell r="C57" t="str">
            <v>Ngô Hoàng</v>
          </cell>
          <cell r="D57" t="str">
            <v>Nam</v>
          </cell>
          <cell r="E57" t="str">
            <v>01/01/84</v>
          </cell>
          <cell r="F57" t="str">
            <v>L11_TH02</v>
          </cell>
        </row>
        <row r="58">
          <cell r="B58" t="str">
            <v>LT51100087</v>
          </cell>
          <cell r="C58" t="str">
            <v>Nguyễn Dương</v>
          </cell>
          <cell r="D58" t="str">
            <v>Nga</v>
          </cell>
          <cell r="E58" t="str">
            <v>26/07/90</v>
          </cell>
          <cell r="F58" t="str">
            <v>L11_TH01</v>
          </cell>
        </row>
        <row r="59">
          <cell r="B59" t="str">
            <v>LT51100086</v>
          </cell>
          <cell r="C59" t="str">
            <v>Nguyễn Thị Kim</v>
          </cell>
          <cell r="D59" t="str">
            <v>Ngân</v>
          </cell>
          <cell r="E59" t="str">
            <v>04/09/90</v>
          </cell>
          <cell r="F59" t="str">
            <v>L11_TH01</v>
          </cell>
        </row>
        <row r="60">
          <cell r="B60" t="str">
            <v>LT51100089</v>
          </cell>
          <cell r="C60" t="str">
            <v>Lê Trần Thảo</v>
          </cell>
          <cell r="D60" t="str">
            <v>Nghi</v>
          </cell>
          <cell r="E60" t="str">
            <v>21/10/88</v>
          </cell>
          <cell r="F60" t="str">
            <v>L11_TH02</v>
          </cell>
        </row>
        <row r="61">
          <cell r="B61" t="str">
            <v>LT51100090</v>
          </cell>
          <cell r="C61" t="str">
            <v>Trần Hiếu</v>
          </cell>
          <cell r="D61" t="str">
            <v>Nghĩa</v>
          </cell>
          <cell r="E61" t="str">
            <v>24/03/89</v>
          </cell>
          <cell r="F61" t="str">
            <v>L11_TH02</v>
          </cell>
        </row>
        <row r="62">
          <cell r="B62" t="str">
            <v>LT51000093</v>
          </cell>
          <cell r="C62" t="str">
            <v>Hồ Lan</v>
          </cell>
          <cell r="D62" t="str">
            <v>Ngọc</v>
          </cell>
          <cell r="E62" t="str">
            <v>21/06/89</v>
          </cell>
          <cell r="F62" t="str">
            <v>L11_TH01</v>
          </cell>
        </row>
        <row r="63">
          <cell r="B63" t="str">
            <v>LT51100085</v>
          </cell>
          <cell r="C63" t="str">
            <v>Lâm Thành</v>
          </cell>
          <cell r="D63" t="str">
            <v>Ngươn</v>
          </cell>
          <cell r="E63" t="str">
            <v>01/01/88</v>
          </cell>
          <cell r="F63" t="str">
            <v>L11_TH01</v>
          </cell>
        </row>
        <row r="64">
          <cell r="B64" t="str">
            <v>LT51100091</v>
          </cell>
          <cell r="C64" t="str">
            <v>Đỗ</v>
          </cell>
          <cell r="D64" t="str">
            <v>Nguyên</v>
          </cell>
          <cell r="E64" t="str">
            <v>24/08/88</v>
          </cell>
          <cell r="F64" t="str">
            <v>L11_TH02</v>
          </cell>
        </row>
        <row r="65">
          <cell r="B65" t="str">
            <v>LT51100092</v>
          </cell>
          <cell r="C65" t="str">
            <v>Phạm Hoàng</v>
          </cell>
          <cell r="D65" t="str">
            <v>Nguyên</v>
          </cell>
          <cell r="E65" t="str">
            <v>24/01/89</v>
          </cell>
          <cell r="F65" t="str">
            <v>L11_TH01</v>
          </cell>
        </row>
        <row r="66">
          <cell r="B66" t="str">
            <v>LT51100096</v>
          </cell>
          <cell r="C66" t="str">
            <v>Lê Thanh</v>
          </cell>
          <cell r="D66" t="str">
            <v>Nhã</v>
          </cell>
          <cell r="E66" t="str">
            <v>02/10/89</v>
          </cell>
          <cell r="F66" t="str">
            <v>L11_TH01</v>
          </cell>
        </row>
        <row r="67">
          <cell r="B67" t="str">
            <v>LT51100095</v>
          </cell>
          <cell r="C67" t="str">
            <v>Nguyễn Trọng</v>
          </cell>
          <cell r="D67" t="str">
            <v>Nhân</v>
          </cell>
          <cell r="E67" t="str">
            <v>06/12/90</v>
          </cell>
          <cell r="F67" t="str">
            <v>L11_TH01</v>
          </cell>
        </row>
        <row r="68">
          <cell r="B68" t="str">
            <v>LT51100094</v>
          </cell>
          <cell r="C68" t="str">
            <v>Huỳnh Viễn</v>
          </cell>
          <cell r="D68" t="str">
            <v>Nhân</v>
          </cell>
          <cell r="E68" t="str">
            <v>14/06/90</v>
          </cell>
          <cell r="F68" t="str">
            <v>L11_TH02</v>
          </cell>
        </row>
        <row r="69">
          <cell r="B69" t="str">
            <v>LT51100097</v>
          </cell>
          <cell r="C69" t="str">
            <v>Nguyễn</v>
          </cell>
          <cell r="D69" t="str">
            <v>Nhịn</v>
          </cell>
          <cell r="E69" t="str">
            <v>07/05/89</v>
          </cell>
          <cell r="F69" t="str">
            <v>L11_TH02</v>
          </cell>
        </row>
        <row r="70">
          <cell r="B70" t="str">
            <v>LT51100093</v>
          </cell>
          <cell r="C70" t="str">
            <v>Chế Quỳnh</v>
          </cell>
          <cell r="D70" t="str">
            <v>Như</v>
          </cell>
          <cell r="E70" t="str">
            <v>24/03/90</v>
          </cell>
          <cell r="F70" t="str">
            <v>L11_TH02</v>
          </cell>
        </row>
        <row r="71">
          <cell r="B71" t="str">
            <v>LT51100100</v>
          </cell>
          <cell r="C71" t="str">
            <v>Nguyễn Thị</v>
          </cell>
          <cell r="D71" t="str">
            <v>Oanh</v>
          </cell>
          <cell r="E71" t="str">
            <v>08/03/86</v>
          </cell>
          <cell r="F71" t="str">
            <v>L11_TH02</v>
          </cell>
        </row>
        <row r="72">
          <cell r="B72" t="str">
            <v>LT51100103</v>
          </cell>
          <cell r="C72" t="str">
            <v>Mai Tấn</v>
          </cell>
          <cell r="D72" t="str">
            <v>Phát</v>
          </cell>
          <cell r="E72" t="str">
            <v>04/09/90</v>
          </cell>
          <cell r="F72" t="str">
            <v>L11_TH01</v>
          </cell>
        </row>
        <row r="73">
          <cell r="B73" t="str">
            <v>LT51100104</v>
          </cell>
          <cell r="C73" t="str">
            <v>Ngô Minh</v>
          </cell>
          <cell r="D73" t="str">
            <v>Phát</v>
          </cell>
          <cell r="E73" t="str">
            <v>28/11/89</v>
          </cell>
          <cell r="F73" t="str">
            <v>L11_TH01</v>
          </cell>
        </row>
        <row r="74">
          <cell r="B74" t="str">
            <v>LT51100101</v>
          </cell>
          <cell r="C74" t="str">
            <v>Nguyễn Kiều Vũ</v>
          </cell>
          <cell r="D74" t="str">
            <v>Phương</v>
          </cell>
          <cell r="E74" t="str">
            <v>20/09/89</v>
          </cell>
          <cell r="F74" t="str">
            <v>L11_TH02</v>
          </cell>
        </row>
        <row r="75">
          <cell r="B75" t="str">
            <v>LT51100102</v>
          </cell>
          <cell r="C75" t="str">
            <v>Nguyễn Tuấn</v>
          </cell>
          <cell r="D75" t="str">
            <v>Phương</v>
          </cell>
          <cell r="E75" t="str">
            <v>11/11/90</v>
          </cell>
          <cell r="F75" t="str">
            <v>L11_TH01</v>
          </cell>
        </row>
        <row r="76">
          <cell r="B76" t="str">
            <v>LT51100106</v>
          </cell>
          <cell r="C76" t="str">
            <v>Lê Minh</v>
          </cell>
          <cell r="D76" t="str">
            <v>Quân</v>
          </cell>
          <cell r="E76" t="str">
            <v>20/02/90</v>
          </cell>
          <cell r="F76" t="str">
            <v>L11_TH02</v>
          </cell>
        </row>
        <row r="77">
          <cell r="B77" t="str">
            <v>LT51100108</v>
          </cell>
          <cell r="C77" t="str">
            <v>Đào Minh</v>
          </cell>
          <cell r="D77" t="str">
            <v>Quốc</v>
          </cell>
          <cell r="E77" t="str">
            <v>24/10/90</v>
          </cell>
          <cell r="F77" t="str">
            <v>L11_TH02</v>
          </cell>
        </row>
        <row r="78">
          <cell r="B78" t="str">
            <v>LT51100111</v>
          </cell>
          <cell r="C78" t="str">
            <v>Ưng Chí</v>
          </cell>
          <cell r="D78" t="str">
            <v>Quyền</v>
          </cell>
          <cell r="E78" t="str">
            <v>23/03/81</v>
          </cell>
          <cell r="F78" t="str">
            <v>L11_TH02</v>
          </cell>
        </row>
        <row r="79">
          <cell r="B79" t="str">
            <v>LT51100110</v>
          </cell>
          <cell r="C79" t="str">
            <v>Lê Văn</v>
          </cell>
          <cell r="D79" t="str">
            <v>Quyền</v>
          </cell>
          <cell r="E79" t="str">
            <v>10/11/89</v>
          </cell>
          <cell r="F79" t="str">
            <v>L11_TH02</v>
          </cell>
        </row>
        <row r="80">
          <cell r="B80" t="str">
            <v>LT51100115</v>
          </cell>
          <cell r="C80" t="str">
            <v>Nguyễn Minh</v>
          </cell>
          <cell r="D80" t="str">
            <v>Sang</v>
          </cell>
          <cell r="E80" t="str">
            <v>22/05/90</v>
          </cell>
          <cell r="F80" t="str">
            <v>L11_TH02</v>
          </cell>
        </row>
        <row r="81">
          <cell r="B81" t="str">
            <v>LT51100116</v>
          </cell>
          <cell r="C81" t="str">
            <v>Nguyễn Thanh</v>
          </cell>
          <cell r="D81" t="str">
            <v>Sang</v>
          </cell>
          <cell r="E81" t="str">
            <v>15/02/90</v>
          </cell>
          <cell r="F81" t="str">
            <v>L11_TH01</v>
          </cell>
        </row>
        <row r="82">
          <cell r="B82" t="str">
            <v>LT51100112</v>
          </cell>
          <cell r="C82" t="str">
            <v>Phòng Khắc</v>
          </cell>
          <cell r="D82" t="str">
            <v>Sơn</v>
          </cell>
          <cell r="E82" t="str">
            <v>13/10/88</v>
          </cell>
          <cell r="F82" t="str">
            <v>L11_TH01</v>
          </cell>
        </row>
        <row r="83">
          <cell r="B83" t="str">
            <v>LT51000118</v>
          </cell>
          <cell r="C83" t="str">
            <v>Trần Hoàng Liên</v>
          </cell>
          <cell r="D83" t="str">
            <v>Sơn</v>
          </cell>
          <cell r="E83" t="str">
            <v>19/03/82</v>
          </cell>
          <cell r="F83" t="str">
            <v>L11_TH01</v>
          </cell>
        </row>
        <row r="84">
          <cell r="B84" t="str">
            <v>LT51100118</v>
          </cell>
          <cell r="C84" t="str">
            <v>Dương Phan Tấn</v>
          </cell>
          <cell r="D84" t="str">
            <v>Tài</v>
          </cell>
          <cell r="E84" t="str">
            <v>02/06/90</v>
          </cell>
          <cell r="F84" t="str">
            <v>L11_TH02</v>
          </cell>
        </row>
        <row r="85">
          <cell r="B85" t="str">
            <v>LT51100120</v>
          </cell>
          <cell r="C85" t="str">
            <v>Lê Đức</v>
          </cell>
          <cell r="D85" t="str">
            <v>Tài</v>
          </cell>
          <cell r="E85" t="str">
            <v>24/03/90</v>
          </cell>
          <cell r="F85" t="str">
            <v>L11_TH01</v>
          </cell>
        </row>
        <row r="86">
          <cell r="B86" t="str">
            <v>LT51100119</v>
          </cell>
          <cell r="C86" t="str">
            <v>Lưu Khắc</v>
          </cell>
          <cell r="D86" t="str">
            <v>Tài</v>
          </cell>
          <cell r="E86" t="str">
            <v>17/09/90</v>
          </cell>
          <cell r="F86" t="str">
            <v>L11_TH02</v>
          </cell>
        </row>
        <row r="87">
          <cell r="B87" t="str">
            <v>LT51100122</v>
          </cell>
          <cell r="C87" t="str">
            <v>Trần Tấn</v>
          </cell>
          <cell r="D87" t="str">
            <v>Tài</v>
          </cell>
          <cell r="E87" t="str">
            <v>13/10/88</v>
          </cell>
          <cell r="F87" t="str">
            <v>L11_TH01</v>
          </cell>
        </row>
        <row r="88">
          <cell r="B88" t="str">
            <v>LT51000124</v>
          </cell>
          <cell r="C88" t="str">
            <v>Lưu Minh</v>
          </cell>
          <cell r="D88" t="str">
            <v>Tài</v>
          </cell>
          <cell r="E88" t="str">
            <v>25/11/87</v>
          </cell>
          <cell r="F88" t="str">
            <v>L11_TH01</v>
          </cell>
        </row>
        <row r="89">
          <cell r="B89" t="str">
            <v>LT51100125</v>
          </cell>
          <cell r="C89" t="str">
            <v>Nguyễn Đức</v>
          </cell>
          <cell r="D89" t="str">
            <v>Thái</v>
          </cell>
          <cell r="E89" t="str">
            <v>19/05/89</v>
          </cell>
          <cell r="F89" t="str">
            <v>L11_TH01</v>
          </cell>
        </row>
        <row r="90">
          <cell r="B90" t="str">
            <v>LT51100126</v>
          </cell>
          <cell r="C90" t="str">
            <v>Nguyễn Quốc</v>
          </cell>
          <cell r="D90" t="str">
            <v>Thắng</v>
          </cell>
          <cell r="E90" t="str">
            <v>22/07/87</v>
          </cell>
          <cell r="F90" t="str">
            <v>L11_TH02</v>
          </cell>
        </row>
        <row r="91">
          <cell r="B91" t="str">
            <v>LT51100129</v>
          </cell>
          <cell r="C91" t="str">
            <v>Nguyễn Thị</v>
          </cell>
          <cell r="D91" t="str">
            <v>Thanh</v>
          </cell>
          <cell r="E91" t="str">
            <v>20/12/89</v>
          </cell>
          <cell r="F91" t="str">
            <v>L11_TH02</v>
          </cell>
        </row>
        <row r="92">
          <cell r="B92" t="str">
            <v>LT51000141</v>
          </cell>
          <cell r="C92" t="str">
            <v>Nguyễn Văn</v>
          </cell>
          <cell r="D92" t="str">
            <v>Thanh</v>
          </cell>
          <cell r="E92" t="str">
            <v>29/04/87</v>
          </cell>
          <cell r="F92" t="str">
            <v>L11_TH01</v>
          </cell>
        </row>
        <row r="93">
          <cell r="B93" t="str">
            <v>LT51100128</v>
          </cell>
          <cell r="C93" t="str">
            <v>Đinh Duy</v>
          </cell>
          <cell r="D93" t="str">
            <v>Thanh</v>
          </cell>
          <cell r="E93" t="str">
            <v>15/03/86</v>
          </cell>
          <cell r="F93" t="str">
            <v>L11_TH01</v>
          </cell>
        </row>
        <row r="94">
          <cell r="B94" t="str">
            <v>LT51100123</v>
          </cell>
          <cell r="C94" t="str">
            <v>Đoàn Đặng</v>
          </cell>
          <cell r="D94" t="str">
            <v>Thành</v>
          </cell>
          <cell r="E94" t="str">
            <v>04/10/90</v>
          </cell>
          <cell r="F94" t="str">
            <v>L11_TH02</v>
          </cell>
        </row>
        <row r="95">
          <cell r="B95" t="str">
            <v>LT51100127</v>
          </cell>
          <cell r="C95" t="str">
            <v>Huỳnh Văn</v>
          </cell>
          <cell r="D95" t="str">
            <v>Thì</v>
          </cell>
          <cell r="E95" t="str">
            <v>13/01/90</v>
          </cell>
          <cell r="F95" t="str">
            <v>L11_TH02</v>
          </cell>
        </row>
        <row r="96">
          <cell r="B96" t="str">
            <v>LT51100130</v>
          </cell>
          <cell r="C96" t="str">
            <v>Trần Trí</v>
          </cell>
          <cell r="D96" t="str">
            <v>Thiện</v>
          </cell>
          <cell r="E96" t="str">
            <v>09/02/89</v>
          </cell>
          <cell r="F96" t="str">
            <v>L11_TH02</v>
          </cell>
        </row>
        <row r="97">
          <cell r="B97" t="str">
            <v>LT51100135</v>
          </cell>
          <cell r="C97" t="str">
            <v>Ngô Quốc</v>
          </cell>
          <cell r="D97" t="str">
            <v>Thuần</v>
          </cell>
          <cell r="E97" t="str">
            <v>21/06/90</v>
          </cell>
          <cell r="F97" t="str">
            <v>L11_TH01</v>
          </cell>
        </row>
        <row r="98">
          <cell r="B98" t="str">
            <v>LT51100142</v>
          </cell>
          <cell r="C98" t="str">
            <v>Võ Thành</v>
          </cell>
          <cell r="D98" t="str">
            <v>Tiến</v>
          </cell>
          <cell r="E98" t="str">
            <v>07/05/90</v>
          </cell>
          <cell r="F98" t="str">
            <v>L11_TH02</v>
          </cell>
        </row>
        <row r="99">
          <cell r="B99" t="str">
            <v>LT51100141</v>
          </cell>
          <cell r="C99" t="str">
            <v>Lê Minh</v>
          </cell>
          <cell r="D99" t="str">
            <v>Tiến</v>
          </cell>
          <cell r="E99" t="str">
            <v>28/02/89</v>
          </cell>
          <cell r="F99" t="str">
            <v>L11_TH01</v>
          </cell>
        </row>
        <row r="100">
          <cell r="B100" t="str">
            <v>LT51100159</v>
          </cell>
          <cell r="C100" t="str">
            <v>Đạo Ngọc</v>
          </cell>
          <cell r="D100" t="str">
            <v>Tịnh</v>
          </cell>
          <cell r="E100" t="str">
            <v>12/06/89</v>
          </cell>
          <cell r="F100" t="str">
            <v>L11_TH02</v>
          </cell>
        </row>
        <row r="101">
          <cell r="B101" t="str">
            <v>LT51100144</v>
          </cell>
          <cell r="C101" t="str">
            <v>Đặng Nhất</v>
          </cell>
          <cell r="D101" t="str">
            <v>Toàn</v>
          </cell>
          <cell r="E101" t="str">
            <v>16/04/90</v>
          </cell>
          <cell r="F101" t="str">
            <v>L11_TH01</v>
          </cell>
        </row>
        <row r="102">
          <cell r="B102" t="str">
            <v>LT51100151</v>
          </cell>
          <cell r="C102" t="str">
            <v>Sơn Thị Thanh</v>
          </cell>
          <cell r="D102" t="str">
            <v>Trang</v>
          </cell>
          <cell r="E102" t="str">
            <v>10/05/86</v>
          </cell>
          <cell r="F102" t="str">
            <v>L11_TH02</v>
          </cell>
        </row>
        <row r="103">
          <cell r="B103" t="str">
            <v>LT51100148</v>
          </cell>
          <cell r="C103" t="str">
            <v>Lê Thị Đài</v>
          </cell>
          <cell r="D103" t="str">
            <v>Trang</v>
          </cell>
          <cell r="E103" t="str">
            <v>19/10/89</v>
          </cell>
          <cell r="F103" t="str">
            <v>L11_TH01</v>
          </cell>
        </row>
        <row r="104">
          <cell r="B104" t="str">
            <v>LT51100157</v>
          </cell>
          <cell r="C104" t="str">
            <v>Trần Hữu</v>
          </cell>
          <cell r="D104" t="str">
            <v>Trí</v>
          </cell>
          <cell r="E104" t="str">
            <v>27/07/87</v>
          </cell>
          <cell r="F104" t="str">
            <v>L11_TH01</v>
          </cell>
        </row>
        <row r="105">
          <cell r="B105" t="str">
            <v>LT51100153</v>
          </cell>
          <cell r="C105" t="str">
            <v>Nguyễn Thịnh</v>
          </cell>
          <cell r="D105" t="str">
            <v>Trị</v>
          </cell>
          <cell r="E105" t="str">
            <v>30/05/90</v>
          </cell>
          <cell r="F105" t="str">
            <v>L11_TH01</v>
          </cell>
        </row>
        <row r="106">
          <cell r="B106" t="str">
            <v>LT51100154</v>
          </cell>
          <cell r="C106" t="str">
            <v>Hồ Hữu</v>
          </cell>
          <cell r="D106" t="str">
            <v>Trực</v>
          </cell>
          <cell r="E106" t="str">
            <v>10/04/82</v>
          </cell>
          <cell r="F106" t="str">
            <v>L11_TH01</v>
          </cell>
        </row>
        <row r="107">
          <cell r="B107" t="str">
            <v>LT51100155</v>
          </cell>
          <cell r="C107" t="str">
            <v>Lê Công</v>
          </cell>
          <cell r="D107" t="str">
            <v>Trung</v>
          </cell>
          <cell r="E107" t="str">
            <v>02/11/87</v>
          </cell>
          <cell r="F107" t="str">
            <v>L11_TH01</v>
          </cell>
        </row>
        <row r="108">
          <cell r="B108" t="str">
            <v>LT51100156</v>
          </cell>
          <cell r="C108" t="str">
            <v>Ngụy Huỳnh</v>
          </cell>
          <cell r="D108" t="str">
            <v>Trung</v>
          </cell>
          <cell r="E108" t="str">
            <v>23/05/88</v>
          </cell>
          <cell r="F108" t="str">
            <v>L11_TH01</v>
          </cell>
        </row>
        <row r="109">
          <cell r="B109" t="str">
            <v>LT51100147</v>
          </cell>
          <cell r="C109" t="str">
            <v>Nguyễn Nhựt</v>
          </cell>
          <cell r="D109" t="str">
            <v>Trường</v>
          </cell>
          <cell r="E109" t="str">
            <v>27/03/90</v>
          </cell>
          <cell r="F109" t="str">
            <v>L11_TH01</v>
          </cell>
        </row>
        <row r="110">
          <cell r="B110" t="str">
            <v>LT51100145</v>
          </cell>
          <cell r="C110" t="str">
            <v>Châu Võ Nhựt</v>
          </cell>
          <cell r="D110" t="str">
            <v>Trường</v>
          </cell>
          <cell r="E110" t="str">
            <v>15/02/89</v>
          </cell>
          <cell r="F110" t="str">
            <v>L11_TH02</v>
          </cell>
        </row>
        <row r="111">
          <cell r="B111" t="str">
            <v>LT51100143</v>
          </cell>
          <cell r="C111" t="str">
            <v>Nguyễn Thị Cẩm</v>
          </cell>
          <cell r="D111" t="str">
            <v>Tú</v>
          </cell>
          <cell r="E111" t="str">
            <v>25/03/89</v>
          </cell>
          <cell r="F111" t="str">
            <v>L11_TH02</v>
          </cell>
        </row>
        <row r="112">
          <cell r="B112" t="str">
            <v>LT51000162</v>
          </cell>
          <cell r="C112" t="str">
            <v>Nguyễn Thanh</v>
          </cell>
          <cell r="D112" t="str">
            <v>Tú</v>
          </cell>
          <cell r="E112" t="str">
            <v>22/10/88</v>
          </cell>
          <cell r="F112" t="str">
            <v>L11_TH01</v>
          </cell>
        </row>
        <row r="113">
          <cell r="B113" t="str">
            <v>LT51100160</v>
          </cell>
          <cell r="C113" t="str">
            <v>Hồ Nhựt</v>
          </cell>
          <cell r="D113" t="str">
            <v>Tuấn</v>
          </cell>
          <cell r="E113" t="str">
            <v>03/08/81</v>
          </cell>
          <cell r="F113" t="str">
            <v>L11_TH02</v>
          </cell>
        </row>
        <row r="114">
          <cell r="B114" t="str">
            <v>LT51100163</v>
          </cell>
          <cell r="C114" t="str">
            <v>Nguyễn Hoàng Duy</v>
          </cell>
          <cell r="D114" t="str">
            <v>Tuấn</v>
          </cell>
          <cell r="E114" t="str">
            <v>20/11/87</v>
          </cell>
          <cell r="F114" t="str">
            <v>L11_TH02</v>
          </cell>
        </row>
        <row r="115">
          <cell r="B115" t="str">
            <v>LT51100161</v>
          </cell>
          <cell r="C115" t="str">
            <v>Nguyễn Hoàng</v>
          </cell>
          <cell r="D115" t="str">
            <v>Tuấn</v>
          </cell>
          <cell r="E115" t="str">
            <v>21/02/87</v>
          </cell>
          <cell r="F115" t="str">
            <v>L11_TH01</v>
          </cell>
        </row>
        <row r="116">
          <cell r="B116" t="str">
            <v>LT51100162</v>
          </cell>
          <cell r="C116" t="str">
            <v>Nguyễn Hoàng Anh</v>
          </cell>
          <cell r="D116" t="str">
            <v>Tuấn</v>
          </cell>
          <cell r="E116" t="str">
            <v>08/07/89</v>
          </cell>
          <cell r="F116" t="str">
            <v>L11_TH02</v>
          </cell>
        </row>
        <row r="117">
          <cell r="B117" t="str">
            <v>LT51100137</v>
          </cell>
          <cell r="C117" t="str">
            <v>Mai Trương</v>
          </cell>
          <cell r="D117" t="str">
            <v>Tùng</v>
          </cell>
          <cell r="E117" t="str">
            <v>08/07/89</v>
          </cell>
          <cell r="F117" t="str">
            <v>L11_TH02</v>
          </cell>
        </row>
        <row r="118">
          <cell r="B118" t="str">
            <v>LT51100136</v>
          </cell>
          <cell r="C118" t="str">
            <v>Đỗ Thanh</v>
          </cell>
          <cell r="D118" t="str">
            <v>Tùng</v>
          </cell>
          <cell r="E118" t="str">
            <v>02/07/90</v>
          </cell>
          <cell r="F118" t="str">
            <v>L11_TH02</v>
          </cell>
        </row>
        <row r="119">
          <cell r="B119" t="str">
            <v>LT51100139</v>
          </cell>
          <cell r="C119" t="str">
            <v>Tống Hòa Thanh</v>
          </cell>
          <cell r="D119" t="str">
            <v>Tùng</v>
          </cell>
          <cell r="E119" t="str">
            <v>15/10/90</v>
          </cell>
          <cell r="F119" t="str">
            <v>L11_TH01</v>
          </cell>
        </row>
        <row r="120">
          <cell r="B120" t="str">
            <v>LT51100164</v>
          </cell>
          <cell r="C120" t="str">
            <v>Phan Thị Thanh</v>
          </cell>
          <cell r="D120" t="str">
            <v>Tuyền</v>
          </cell>
          <cell r="E120" t="str">
            <v>31/01/89</v>
          </cell>
          <cell r="F120" t="str">
            <v>L11_TH02</v>
          </cell>
        </row>
        <row r="121">
          <cell r="B121" t="str">
            <v>LT51100165</v>
          </cell>
          <cell r="C121" t="str">
            <v>Nguyễn Thị Ngọc</v>
          </cell>
          <cell r="D121" t="str">
            <v>Tuyết</v>
          </cell>
          <cell r="E121" t="str">
            <v>16/12/90</v>
          </cell>
          <cell r="F121" t="str">
            <v>L11_TH01</v>
          </cell>
        </row>
        <row r="122">
          <cell r="B122" t="str">
            <v>LT51100167</v>
          </cell>
          <cell r="C122" t="str">
            <v>Đặng Thị</v>
          </cell>
          <cell r="D122" t="str">
            <v>Vân</v>
          </cell>
          <cell r="E122" t="str">
            <v>14/04/90</v>
          </cell>
          <cell r="F122" t="str">
            <v>L11_TH02</v>
          </cell>
        </row>
        <row r="123">
          <cell r="B123" t="str">
            <v>LT51000201</v>
          </cell>
          <cell r="C123" t="str">
            <v>Phan Tấn Anh</v>
          </cell>
          <cell r="D123" t="str">
            <v>Vinh</v>
          </cell>
          <cell r="E123" t="str">
            <v>18/12/89</v>
          </cell>
          <cell r="F123" t="str">
            <v>L11_TH01</v>
          </cell>
        </row>
        <row r="124">
          <cell r="B124" t="str">
            <v>LT51100170</v>
          </cell>
          <cell r="C124" t="str">
            <v>Nguyễn Thanh</v>
          </cell>
          <cell r="D124" t="str">
            <v>Vũ</v>
          </cell>
          <cell r="E124" t="str">
            <v>05/06/85</v>
          </cell>
          <cell r="F124" t="str">
            <v>L11_TH01</v>
          </cell>
        </row>
        <row r="125">
          <cell r="B125" t="str">
            <v>LT51100172</v>
          </cell>
          <cell r="C125" t="str">
            <v>Nguyễn Thị Tường</v>
          </cell>
          <cell r="D125" t="str">
            <v>Vy</v>
          </cell>
          <cell r="E125" t="str">
            <v>29/08/88</v>
          </cell>
          <cell r="F125" t="str">
            <v>L11_TH01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  <sheetName val="Khoa"/>
      <sheetName val="PĐT"/>
    </sheetNames>
    <sheetDataSet>
      <sheetData sheetId="0"/>
      <sheetData sheetId="1"/>
      <sheetData sheetId="2">
        <row r="2">
          <cell r="B2" t="str">
            <v>DH51700266</v>
          </cell>
          <cell r="C2" t="str">
            <v>Nguyễn Lê Quang</v>
          </cell>
          <cell r="D2" t="str">
            <v>Hoàng</v>
          </cell>
          <cell r="E2" t="str">
            <v>D17_TH01</v>
          </cell>
          <cell r="F2" t="str">
            <v>Đủ điều kiện</v>
          </cell>
        </row>
        <row r="3">
          <cell r="B3" t="str">
            <v>DH51700820</v>
          </cell>
          <cell r="C3" t="str">
            <v>Đặng Bình</v>
          </cell>
          <cell r="D3" t="str">
            <v>An</v>
          </cell>
          <cell r="E3" t="str">
            <v>D17_TH02</v>
          </cell>
          <cell r="F3" t="str">
            <v>Đủ điều kiện</v>
          </cell>
        </row>
        <row r="4">
          <cell r="B4" t="str">
            <v>DH51700894</v>
          </cell>
          <cell r="C4" t="str">
            <v>Phan Thành</v>
          </cell>
          <cell r="D4" t="str">
            <v>Nhân</v>
          </cell>
          <cell r="E4" t="str">
            <v>D17_TH02</v>
          </cell>
          <cell r="F4" t="str">
            <v>Chưa đạt BTTN</v>
          </cell>
        </row>
        <row r="5">
          <cell r="B5" t="str">
            <v>DH51700364</v>
          </cell>
          <cell r="C5" t="str">
            <v>Trần Linh</v>
          </cell>
          <cell r="D5" t="str">
            <v>Thái</v>
          </cell>
          <cell r="E5" t="str">
            <v>D17_TH02</v>
          </cell>
          <cell r="F5" t="str">
            <v>Đủ điều kiện</v>
          </cell>
        </row>
        <row r="6">
          <cell r="B6" t="str">
            <v>DH51701485</v>
          </cell>
          <cell r="C6" t="str">
            <v>Huỳnh Lê Xuân</v>
          </cell>
          <cell r="D6" t="str">
            <v>Tịnh</v>
          </cell>
          <cell r="E6" t="str">
            <v>D17_TH02</v>
          </cell>
          <cell r="F6" t="str">
            <v>Đủ điều kiện</v>
          </cell>
        </row>
        <row r="7">
          <cell r="B7" t="str">
            <v>DH51700365</v>
          </cell>
          <cell r="C7" t="str">
            <v>Trình Đăng</v>
          </cell>
          <cell r="D7" t="str">
            <v>Khoa</v>
          </cell>
          <cell r="E7" t="str">
            <v>D17_TH03</v>
          </cell>
          <cell r="F7" t="str">
            <v>Đủ điều kiện</v>
          </cell>
        </row>
        <row r="8">
          <cell r="B8" t="str">
            <v>DH51701128</v>
          </cell>
          <cell r="C8" t="str">
            <v>Phùng Hữu</v>
          </cell>
          <cell r="D8" t="str">
            <v>Đức</v>
          </cell>
          <cell r="E8" t="str">
            <v>D17_TH04</v>
          </cell>
          <cell r="F8" t="str">
            <v>Chưa đạt BTTN</v>
          </cell>
        </row>
        <row r="9">
          <cell r="B9" t="str">
            <v>DH51702315</v>
          </cell>
          <cell r="C9" t="str">
            <v>Nguyễn Minh</v>
          </cell>
          <cell r="D9" t="str">
            <v>Hiếu</v>
          </cell>
          <cell r="E9" t="str">
            <v>D17_TH05</v>
          </cell>
          <cell r="F9" t="str">
            <v>Đủ điều kiện</v>
          </cell>
        </row>
        <row r="10">
          <cell r="B10" t="str">
            <v>DH51703057</v>
          </cell>
          <cell r="C10" t="str">
            <v>Đặng Ngọc</v>
          </cell>
          <cell r="D10" t="str">
            <v>An</v>
          </cell>
          <cell r="E10" t="str">
            <v>D17_TH07</v>
          </cell>
          <cell r="F10" t="str">
            <v>Đủ điều kiện</v>
          </cell>
        </row>
        <row r="11">
          <cell r="B11" t="str">
            <v>DH51703716</v>
          </cell>
          <cell r="C11" t="str">
            <v>Lê Nhật</v>
          </cell>
          <cell r="D11" t="str">
            <v>Minh</v>
          </cell>
          <cell r="E11" t="str">
            <v>D17_TH07</v>
          </cell>
          <cell r="F11" t="str">
            <v>Chưa đạt BTTN</v>
          </cell>
        </row>
        <row r="12">
          <cell r="B12" t="str">
            <v>DH51704078</v>
          </cell>
          <cell r="C12" t="str">
            <v>Thái Thanh</v>
          </cell>
          <cell r="D12" t="str">
            <v>Sơn</v>
          </cell>
          <cell r="E12" t="str">
            <v>D17_TH07</v>
          </cell>
          <cell r="F12" t="str">
            <v>Chưa đạt BTTN</v>
          </cell>
        </row>
        <row r="13">
          <cell r="B13" t="str">
            <v>DH51703187</v>
          </cell>
          <cell r="C13" t="str">
            <v>Lê Thành</v>
          </cell>
          <cell r="D13" t="str">
            <v>Công</v>
          </cell>
          <cell r="E13" t="str">
            <v>D17_TH08</v>
          </cell>
          <cell r="F13" t="str">
            <v>Đủ điều kiện</v>
          </cell>
        </row>
        <row r="14">
          <cell r="B14" t="str">
            <v>DH51703405</v>
          </cell>
          <cell r="C14" t="str">
            <v>Vũ Trọng</v>
          </cell>
          <cell r="D14" t="str">
            <v>Hiếu</v>
          </cell>
          <cell r="E14" t="str">
            <v>D17_TH08</v>
          </cell>
          <cell r="F14" t="str">
            <v>Chưa đạt BTTN</v>
          </cell>
        </row>
        <row r="15">
          <cell r="B15" t="str">
            <v>DH51702344</v>
          </cell>
          <cell r="C15" t="str">
            <v>Bùi Tuấn</v>
          </cell>
          <cell r="D15" t="str">
            <v>Tú</v>
          </cell>
          <cell r="E15" t="str">
            <v>D17_TH08</v>
          </cell>
          <cell r="F15" t="str">
            <v>Đủ điều kiện</v>
          </cell>
        </row>
        <row r="16">
          <cell r="B16" t="str">
            <v>DH51704286</v>
          </cell>
          <cell r="C16" t="str">
            <v>Huỳnh Võ Văn</v>
          </cell>
          <cell r="D16" t="str">
            <v>Tiện</v>
          </cell>
          <cell r="E16" t="str">
            <v>D17_TH09</v>
          </cell>
          <cell r="F16" t="str">
            <v>Chưa đạt BTTN</v>
          </cell>
        </row>
        <row r="17">
          <cell r="B17" t="str">
            <v>DH51704964</v>
          </cell>
          <cell r="C17" t="str">
            <v>Trần Nhật</v>
          </cell>
          <cell r="D17" t="str">
            <v>An</v>
          </cell>
          <cell r="E17" t="str">
            <v>D17_TH10</v>
          </cell>
          <cell r="F17" t="str">
            <v>Đủ điều kiện</v>
          </cell>
        </row>
        <row r="18">
          <cell r="B18" t="str">
            <v>DH51703441</v>
          </cell>
          <cell r="C18" t="str">
            <v>Nguyễn Viết</v>
          </cell>
          <cell r="D18" t="str">
            <v>Hoàng</v>
          </cell>
          <cell r="E18" t="str">
            <v>D17_TH10</v>
          </cell>
          <cell r="F18" t="str">
            <v>Đủ điều kiện</v>
          </cell>
        </row>
        <row r="19">
          <cell r="B19" t="str">
            <v>DH51703896</v>
          </cell>
          <cell r="C19" t="str">
            <v>Nguyễn Thị Thùy</v>
          </cell>
          <cell r="D19" t="str">
            <v>Nhung</v>
          </cell>
          <cell r="E19" t="str">
            <v>D17_TH10</v>
          </cell>
          <cell r="F19" t="str">
            <v>Chưa đạt BTTN</v>
          </cell>
        </row>
        <row r="20">
          <cell r="B20" t="str">
            <v>DH51800023</v>
          </cell>
          <cell r="C20" t="str">
            <v>Trương Thái Thiện</v>
          </cell>
          <cell r="D20" t="str">
            <v>Hoàng</v>
          </cell>
          <cell r="E20" t="str">
            <v>D18_TH01</v>
          </cell>
          <cell r="F20" t="str">
            <v>Đủ điều kiện</v>
          </cell>
        </row>
        <row r="21">
          <cell r="B21" t="str">
            <v>DH51800556</v>
          </cell>
          <cell r="C21" t="str">
            <v>Đỗ Huy</v>
          </cell>
          <cell r="D21" t="str">
            <v>Long</v>
          </cell>
          <cell r="E21" t="str">
            <v>D18_TH01</v>
          </cell>
          <cell r="F21" t="str">
            <v>Đủ điều kiện</v>
          </cell>
        </row>
        <row r="22">
          <cell r="B22" t="str">
            <v>DH51800687</v>
          </cell>
          <cell r="C22" t="str">
            <v>Nguyễn Thiên</v>
          </cell>
          <cell r="D22" t="str">
            <v>Phú</v>
          </cell>
          <cell r="E22" t="str">
            <v>D18_TH01</v>
          </cell>
          <cell r="F22" t="str">
            <v>Đủ điều kiện</v>
          </cell>
        </row>
        <row r="23">
          <cell r="B23" t="str">
            <v>DH51700384</v>
          </cell>
          <cell r="C23" t="str">
            <v>Nguyễn Minh</v>
          </cell>
          <cell r="D23" t="str">
            <v>Quang</v>
          </cell>
          <cell r="E23" t="str">
            <v>D18_TH01</v>
          </cell>
          <cell r="F23" t="str">
            <v>Đủ điều kiện</v>
          </cell>
        </row>
        <row r="24">
          <cell r="B24" t="str">
            <v>DH51800211</v>
          </cell>
          <cell r="C24" t="str">
            <v>Võ Hoàng</v>
          </cell>
          <cell r="D24" t="str">
            <v>Thắng</v>
          </cell>
          <cell r="E24" t="str">
            <v>D18_TH01</v>
          </cell>
          <cell r="F24" t="str">
            <v>Đủ điều kiện</v>
          </cell>
        </row>
        <row r="25">
          <cell r="B25" t="str">
            <v>DH51800612</v>
          </cell>
          <cell r="C25" t="str">
            <v>Nguyễn Thảo</v>
          </cell>
          <cell r="D25" t="str">
            <v>Vy</v>
          </cell>
          <cell r="E25" t="str">
            <v>D18_TH01</v>
          </cell>
          <cell r="F25" t="str">
            <v>Đủ điều kiện</v>
          </cell>
        </row>
        <row r="26">
          <cell r="B26" t="str">
            <v>DH51802443</v>
          </cell>
          <cell r="C26" t="str">
            <v>Phạm Tấn</v>
          </cell>
          <cell r="D26" t="str">
            <v>Đạt</v>
          </cell>
          <cell r="E26" t="str">
            <v>D18_TH02</v>
          </cell>
          <cell r="F26" t="str">
            <v>Đủ điều kiện</v>
          </cell>
        </row>
        <row r="27">
          <cell r="B27" t="str">
            <v>DH51801417</v>
          </cell>
          <cell r="C27" t="str">
            <v>Nguyễn Thanh</v>
          </cell>
          <cell r="D27" t="str">
            <v>Huy</v>
          </cell>
          <cell r="E27" t="str">
            <v>D18_TH02</v>
          </cell>
          <cell r="F27" t="str">
            <v>Đủ điều kiện</v>
          </cell>
        </row>
        <row r="28">
          <cell r="B28" t="str">
            <v>DH51802374</v>
          </cell>
          <cell r="C28" t="str">
            <v>Huỳnh Tấn</v>
          </cell>
          <cell r="D28" t="str">
            <v>Tiến</v>
          </cell>
          <cell r="E28" t="str">
            <v>D18_TH02</v>
          </cell>
          <cell r="F28" t="str">
            <v>Đủ điều kiện</v>
          </cell>
        </row>
        <row r="29">
          <cell r="B29" t="str">
            <v>DH51800859</v>
          </cell>
          <cell r="C29" t="str">
            <v>Hàng Ngọc</v>
          </cell>
          <cell r="D29" t="str">
            <v>Hưng</v>
          </cell>
          <cell r="E29" t="str">
            <v>D18_TH03</v>
          </cell>
          <cell r="F29" t="str">
            <v>Chưa đạt BTTN</v>
          </cell>
        </row>
        <row r="30">
          <cell r="B30" t="str">
            <v>DH51800621</v>
          </cell>
          <cell r="C30" t="str">
            <v>Trần Quốc</v>
          </cell>
          <cell r="D30" t="str">
            <v>Minh</v>
          </cell>
          <cell r="E30" t="str">
            <v>D18_TH03</v>
          </cell>
          <cell r="F30" t="str">
            <v>Đủ điều kiện</v>
          </cell>
        </row>
        <row r="31">
          <cell r="B31" t="str">
            <v>DH51802012</v>
          </cell>
          <cell r="C31" t="str">
            <v>Lê Thái</v>
          </cell>
          <cell r="D31" t="str">
            <v>Thông</v>
          </cell>
          <cell r="E31" t="str">
            <v>D18_TH03</v>
          </cell>
          <cell r="F31" t="str">
            <v>Đủ điều kiện</v>
          </cell>
        </row>
        <row r="32">
          <cell r="B32" t="str">
            <v>DH51801268</v>
          </cell>
          <cell r="C32" t="str">
            <v>Nguyễn Hoàng</v>
          </cell>
          <cell r="D32" t="str">
            <v>Tín</v>
          </cell>
          <cell r="E32" t="str">
            <v>D18_TH03</v>
          </cell>
          <cell r="F32" t="str">
            <v>Đủ điều kiện</v>
          </cell>
        </row>
        <row r="33">
          <cell r="B33" t="str">
            <v>DH51800165</v>
          </cell>
          <cell r="C33" t="str">
            <v>Nguyễn Trần Tuấn</v>
          </cell>
          <cell r="D33" t="str">
            <v>Khôi</v>
          </cell>
          <cell r="E33" t="str">
            <v>D18_TH04</v>
          </cell>
          <cell r="F33" t="str">
            <v>Đủ điều kiện</v>
          </cell>
        </row>
        <row r="34">
          <cell r="B34" t="str">
            <v>DH51801425</v>
          </cell>
          <cell r="C34" t="str">
            <v>Tạ Bỉnh</v>
          </cell>
          <cell r="D34" t="str">
            <v>Quân</v>
          </cell>
          <cell r="E34" t="str">
            <v>D18_TH04</v>
          </cell>
          <cell r="F34" t="str">
            <v>Đủ điều kiện</v>
          </cell>
        </row>
        <row r="35">
          <cell r="B35" t="str">
            <v>DH51803178</v>
          </cell>
          <cell r="C35" t="str">
            <v>Trần Quang</v>
          </cell>
          <cell r="D35" t="str">
            <v>Long</v>
          </cell>
          <cell r="E35" t="str">
            <v>D18_TH09</v>
          </cell>
          <cell r="F35" t="str">
            <v>Đủ điều kiện</v>
          </cell>
        </row>
        <row r="36">
          <cell r="B36" t="str">
            <v>DH51803440</v>
          </cell>
          <cell r="C36" t="str">
            <v>Lê Duy</v>
          </cell>
          <cell r="D36" t="str">
            <v>Tuyên</v>
          </cell>
          <cell r="E36" t="str">
            <v>D18_TH09</v>
          </cell>
          <cell r="F36" t="str">
            <v>Đủ điều kiện</v>
          </cell>
        </row>
        <row r="37">
          <cell r="B37" t="str">
            <v>DH51803477</v>
          </cell>
          <cell r="C37" t="str">
            <v>Đỗ Như</v>
          </cell>
          <cell r="D37" t="str">
            <v>Việt</v>
          </cell>
          <cell r="E37" t="str">
            <v>D18_TH09</v>
          </cell>
          <cell r="F37" t="str">
            <v>Đủ điều kiện</v>
          </cell>
        </row>
        <row r="38">
          <cell r="B38" t="str">
            <v>DH51802700</v>
          </cell>
          <cell r="C38" t="str">
            <v>Ngô Thanh</v>
          </cell>
          <cell r="D38" t="str">
            <v>Danh</v>
          </cell>
          <cell r="E38" t="str">
            <v>D18_TH10</v>
          </cell>
          <cell r="F38" t="str">
            <v>Đủ điều kiện</v>
          </cell>
        </row>
        <row r="39">
          <cell r="B39" t="str">
            <v>DH51804123</v>
          </cell>
          <cell r="C39" t="str">
            <v>Võ Khánh</v>
          </cell>
          <cell r="D39" t="str">
            <v>Duy</v>
          </cell>
          <cell r="E39" t="str">
            <v>D18_TH10</v>
          </cell>
          <cell r="F39" t="str">
            <v>Đủ điều kiện</v>
          </cell>
        </row>
        <row r="40">
          <cell r="B40" t="str">
            <v>DH51804614</v>
          </cell>
          <cell r="C40" t="str">
            <v>Lê Văn</v>
          </cell>
          <cell r="D40" t="str">
            <v>Hiệp</v>
          </cell>
          <cell r="E40" t="str">
            <v>D18_TH10</v>
          </cell>
          <cell r="F40" t="str">
            <v>Đủ điều kiện</v>
          </cell>
        </row>
        <row r="41">
          <cell r="B41" t="str">
            <v>DH51803665</v>
          </cell>
          <cell r="C41" t="str">
            <v>Đặng Văn</v>
          </cell>
          <cell r="D41" t="str">
            <v>Hiếu</v>
          </cell>
          <cell r="E41" t="str">
            <v>D18_TH10</v>
          </cell>
          <cell r="F41" t="str">
            <v>Chưa đạt BTTN</v>
          </cell>
        </row>
        <row r="42">
          <cell r="B42" t="str">
            <v>DH51804948</v>
          </cell>
          <cell r="C42" t="str">
            <v>Nguyễn Tấn</v>
          </cell>
          <cell r="D42" t="str">
            <v>Lộc</v>
          </cell>
          <cell r="E42" t="str">
            <v>D18_TH10</v>
          </cell>
          <cell r="F42" t="str">
            <v>Đủ điều kiện</v>
          </cell>
        </row>
        <row r="43">
          <cell r="B43" t="str">
            <v>DH51805358</v>
          </cell>
          <cell r="C43" t="str">
            <v>Đào Thiên</v>
          </cell>
          <cell r="D43" t="str">
            <v>Phúc</v>
          </cell>
          <cell r="E43" t="str">
            <v>D18_TH10</v>
          </cell>
          <cell r="F43" t="str">
            <v>Đủ điều kiện</v>
          </cell>
        </row>
        <row r="44">
          <cell r="B44" t="str">
            <v>DH51805426</v>
          </cell>
          <cell r="C44" t="str">
            <v>Trần Minh</v>
          </cell>
          <cell r="D44" t="str">
            <v>Quang</v>
          </cell>
          <cell r="E44" t="str">
            <v>D18_TH10</v>
          </cell>
          <cell r="F44" t="str">
            <v>Đủ điều kiện</v>
          </cell>
        </row>
        <row r="45">
          <cell r="B45" t="str">
            <v>DH51803126</v>
          </cell>
          <cell r="C45" t="str">
            <v>Nguyễn Phương Hoài</v>
          </cell>
          <cell r="D45" t="str">
            <v>Việt</v>
          </cell>
          <cell r="E45" t="str">
            <v>D18_TH10</v>
          </cell>
          <cell r="F45" t="str">
            <v>Chưa đạt BTTN</v>
          </cell>
        </row>
        <row r="46">
          <cell r="B46" t="str">
            <v>DH51806037</v>
          </cell>
          <cell r="C46" t="str">
            <v>Ngô Gia</v>
          </cell>
          <cell r="D46" t="str">
            <v>Vinh</v>
          </cell>
          <cell r="E46" t="str">
            <v>D18_TH10</v>
          </cell>
          <cell r="F46" t="str">
            <v>Đủ điều kiện</v>
          </cell>
        </row>
        <row r="47">
          <cell r="B47" t="str">
            <v>DH51804107</v>
          </cell>
          <cell r="C47" t="str">
            <v>Cao Chiến</v>
          </cell>
          <cell r="D47" t="str">
            <v>Hào</v>
          </cell>
          <cell r="E47" t="str">
            <v>D18_TH11</v>
          </cell>
          <cell r="F47" t="str">
            <v>Đủ điều kiện</v>
          </cell>
        </row>
        <row r="48">
          <cell r="B48" t="str">
            <v>DH51804772</v>
          </cell>
          <cell r="C48" t="str">
            <v>Trần Nguyễn Quốc</v>
          </cell>
          <cell r="D48" t="str">
            <v>Huy</v>
          </cell>
          <cell r="E48" t="str">
            <v>D18_TH11</v>
          </cell>
          <cell r="F48" t="str">
            <v>Đủ điều kiện</v>
          </cell>
        </row>
        <row r="49">
          <cell r="B49" t="str">
            <v>DH51805028</v>
          </cell>
          <cell r="C49" t="str">
            <v>Nguyễn Nhị</v>
          </cell>
          <cell r="D49" t="str">
            <v>Long</v>
          </cell>
          <cell r="E49" t="str">
            <v>D18_TH11</v>
          </cell>
          <cell r="F49" t="str">
            <v>Chưa đạt BTTN</v>
          </cell>
        </row>
        <row r="50">
          <cell r="B50" t="str">
            <v>DH51805388</v>
          </cell>
          <cell r="C50" t="str">
            <v>Bùi Hoàng</v>
          </cell>
          <cell r="D50" t="str">
            <v>Phương</v>
          </cell>
          <cell r="E50" t="str">
            <v>D18_TH11</v>
          </cell>
          <cell r="F50" t="str">
            <v>Đủ điều kiện</v>
          </cell>
        </row>
        <row r="51">
          <cell r="B51" t="str">
            <v>DH51805497</v>
          </cell>
          <cell r="C51" t="str">
            <v>Mai Trương</v>
          </cell>
          <cell r="D51" t="str">
            <v>Tài</v>
          </cell>
          <cell r="E51" t="str">
            <v>D18_TH11</v>
          </cell>
          <cell r="F51" t="str">
            <v>Đủ điều kiện</v>
          </cell>
        </row>
        <row r="52">
          <cell r="B52" t="str">
            <v>DH51805930</v>
          </cell>
          <cell r="C52" t="str">
            <v>Lê Minh</v>
          </cell>
          <cell r="D52" t="str">
            <v>Tú</v>
          </cell>
          <cell r="E52" t="str">
            <v>D18_TH11</v>
          </cell>
          <cell r="F52" t="str">
            <v>Đủ điều kiện</v>
          </cell>
        </row>
        <row r="53">
          <cell r="B53" t="str">
            <v>DH51804331</v>
          </cell>
          <cell r="C53" t="str">
            <v>Nguyễn Duy</v>
          </cell>
          <cell r="D53" t="str">
            <v>Bảo</v>
          </cell>
          <cell r="E53" t="str">
            <v>D18_TH12</v>
          </cell>
          <cell r="F53" t="str">
            <v>Đủ điều kiện</v>
          </cell>
        </row>
        <row r="54">
          <cell r="B54" t="str">
            <v>DH51804755</v>
          </cell>
          <cell r="C54" t="str">
            <v>Lê Thanh</v>
          </cell>
          <cell r="D54" t="str">
            <v>Huy</v>
          </cell>
          <cell r="E54" t="str">
            <v>D18_TH12</v>
          </cell>
          <cell r="F54" t="str">
            <v>Chưa đạt BTTN</v>
          </cell>
        </row>
        <row r="55">
          <cell r="B55" t="str">
            <v>DH51805435</v>
          </cell>
          <cell r="C55" t="str">
            <v>Nguyễn Thanh</v>
          </cell>
          <cell r="D55" t="str">
            <v>Quân</v>
          </cell>
          <cell r="E55" t="str">
            <v>D18_TH12</v>
          </cell>
          <cell r="F55" t="str">
            <v>Đủ điều kiện</v>
          </cell>
        </row>
        <row r="56">
          <cell r="B56" t="str">
            <v>DH51805479</v>
          </cell>
          <cell r="C56" t="str">
            <v>Tạ Đăng</v>
          </cell>
          <cell r="D56" t="str">
            <v>Sáng</v>
          </cell>
          <cell r="E56" t="str">
            <v>D18_TH12</v>
          </cell>
          <cell r="F56" t="str">
            <v>Đủ điều kiện</v>
          </cell>
        </row>
        <row r="57">
          <cell r="B57" t="str">
            <v>DH51800518</v>
          </cell>
          <cell r="C57" t="str">
            <v>Nguyễn Võ Duy Tú</v>
          </cell>
          <cell r="D57" t="str">
            <v>Vinh</v>
          </cell>
          <cell r="E57" t="str">
            <v>D18_TH12</v>
          </cell>
          <cell r="F57" t="str">
            <v>Đủ điều kiện</v>
          </cell>
        </row>
        <row r="58">
          <cell r="B58" t="str">
            <v>DH51802512</v>
          </cell>
          <cell r="C58" t="str">
            <v>Lê Anh</v>
          </cell>
          <cell r="D58" t="str">
            <v>Phi</v>
          </cell>
          <cell r="E58" t="str">
            <v>D18_TH13</v>
          </cell>
          <cell r="F58" t="str">
            <v>Đủ điều kiện</v>
          </cell>
        </row>
        <row r="59">
          <cell r="B59" t="str">
            <v>DH51804511</v>
          </cell>
          <cell r="C59" t="str">
            <v>Huỳnh Trung</v>
          </cell>
          <cell r="D59" t="str">
            <v>Đông</v>
          </cell>
          <cell r="E59" t="str">
            <v>D18_TH14</v>
          </cell>
          <cell r="F59" t="str">
            <v>Chưa đạt BTTN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10"/>
  <sheetViews>
    <sheetView tabSelected="1" topLeftCell="A88" zoomScaleNormal="100" workbookViewId="0">
      <selection activeCell="K122" sqref="K122"/>
    </sheetView>
  </sheetViews>
  <sheetFormatPr defaultColWidth="8.81640625" defaultRowHeight="14" x14ac:dyDescent="0.25"/>
  <cols>
    <col min="1" max="1" width="4.6328125" style="18" customWidth="1"/>
    <col min="2" max="2" width="12.81640625" style="18" bestFit="1" customWidth="1"/>
    <col min="3" max="3" width="15.90625" style="26" customWidth="1"/>
    <col min="4" max="4" width="8.26953125" style="26" customWidth="1"/>
    <col min="5" max="5" width="9.81640625" style="18" customWidth="1"/>
    <col min="6" max="6" width="10.1796875" style="69" bestFit="1" customWidth="1"/>
    <col min="7" max="7" width="25.26953125" style="69" bestFit="1" customWidth="1"/>
    <col min="8" max="8" width="17.54296875" style="18" customWidth="1"/>
    <col min="9" max="9" width="10.54296875" style="19" bestFit="1" customWidth="1"/>
    <col min="10" max="10" width="20.54296875" style="19" customWidth="1"/>
    <col min="11" max="11" width="35.6328125" style="57" customWidth="1"/>
    <col min="12" max="12" width="11.1796875" style="29" bestFit="1" customWidth="1"/>
    <col min="13" max="13" width="16.453125" style="29" bestFit="1" customWidth="1"/>
    <col min="14" max="14" width="7.6328125" style="30" customWidth="1"/>
    <col min="15" max="15" width="10.1796875" style="30" customWidth="1"/>
    <col min="16" max="16" width="8.6328125" style="18" customWidth="1"/>
    <col min="17" max="245" width="9.1796875" style="18"/>
    <col min="246" max="246" width="4.6328125" style="18" customWidth="1"/>
    <col min="247" max="247" width="7.36328125" style="18" customWidth="1"/>
    <col min="248" max="248" width="14.453125" style="18" customWidth="1"/>
    <col min="249" max="249" width="22.6328125" style="18" bestFit="1" customWidth="1"/>
    <col min="250" max="250" width="8.6328125" style="18" bestFit="1" customWidth="1"/>
    <col min="251" max="251" width="11.6328125" style="18" customWidth="1"/>
    <col min="252" max="252" width="20.6328125" style="18" customWidth="1"/>
    <col min="253" max="253" width="3.6328125" style="18" customWidth="1"/>
    <col min="254" max="255" width="7.36328125" style="18" customWidth="1"/>
    <col min="256" max="256" width="22.453125" style="18" bestFit="1" customWidth="1"/>
    <col min="257" max="257" width="2" style="18" customWidth="1"/>
    <col min="258" max="258" width="41.1796875" style="18" customWidth="1"/>
    <col min="259" max="259" width="4.6328125" style="18" customWidth="1"/>
    <col min="260" max="260" width="21.1796875" style="18" bestFit="1" customWidth="1"/>
    <col min="261" max="501" width="9.1796875" style="18"/>
    <col min="502" max="502" width="4.6328125" style="18" customWidth="1"/>
    <col min="503" max="503" width="7.36328125" style="18" customWidth="1"/>
    <col min="504" max="504" width="14.453125" style="18" customWidth="1"/>
    <col min="505" max="505" width="22.6328125" style="18" bestFit="1" customWidth="1"/>
    <col min="506" max="506" width="8.6328125" style="18" bestFit="1" customWidth="1"/>
    <col min="507" max="507" width="11.6328125" style="18" customWidth="1"/>
    <col min="508" max="508" width="20.6328125" style="18" customWidth="1"/>
    <col min="509" max="509" width="3.6328125" style="18" customWidth="1"/>
    <col min="510" max="511" width="7.36328125" style="18" customWidth="1"/>
    <col min="512" max="512" width="22.453125" style="18" bestFit="1" customWidth="1"/>
    <col min="513" max="513" width="2" style="18" customWidth="1"/>
    <col min="514" max="514" width="41.1796875" style="18" customWidth="1"/>
    <col min="515" max="515" width="4.6328125" style="18" customWidth="1"/>
    <col min="516" max="516" width="21.1796875" style="18" bestFit="1" customWidth="1"/>
    <col min="517" max="757" width="9.1796875" style="18"/>
    <col min="758" max="758" width="4.6328125" style="18" customWidth="1"/>
    <col min="759" max="759" width="7.36328125" style="18" customWidth="1"/>
    <col min="760" max="760" width="14.453125" style="18" customWidth="1"/>
    <col min="761" max="761" width="22.6328125" style="18" bestFit="1" customWidth="1"/>
    <col min="762" max="762" width="8.6328125" style="18" bestFit="1" customWidth="1"/>
    <col min="763" max="763" width="11.6328125" style="18" customWidth="1"/>
    <col min="764" max="764" width="20.6328125" style="18" customWidth="1"/>
    <col min="765" max="765" width="3.6328125" style="18" customWidth="1"/>
    <col min="766" max="767" width="7.36328125" style="18" customWidth="1"/>
    <col min="768" max="768" width="22.453125" style="18" bestFit="1" customWidth="1"/>
    <col min="769" max="769" width="2" style="18" customWidth="1"/>
    <col min="770" max="770" width="41.1796875" style="18" customWidth="1"/>
    <col min="771" max="771" width="4.6328125" style="18" customWidth="1"/>
    <col min="772" max="772" width="21.1796875" style="18" bestFit="1" customWidth="1"/>
    <col min="773" max="1013" width="9.1796875" style="18"/>
    <col min="1014" max="1014" width="4.6328125" style="18" customWidth="1"/>
    <col min="1015" max="1015" width="7.36328125" style="18" customWidth="1"/>
    <col min="1016" max="1016" width="14.453125" style="18" customWidth="1"/>
    <col min="1017" max="1017" width="22.6328125" style="18" bestFit="1" customWidth="1"/>
    <col min="1018" max="1018" width="8.6328125" style="18" bestFit="1" customWidth="1"/>
    <col min="1019" max="1019" width="11.6328125" style="18" customWidth="1"/>
    <col min="1020" max="1020" width="20.6328125" style="18" customWidth="1"/>
    <col min="1021" max="1021" width="3.6328125" style="18" customWidth="1"/>
    <col min="1022" max="1023" width="7.36328125" style="18" customWidth="1"/>
    <col min="1024" max="1024" width="22.453125" style="18" bestFit="1" customWidth="1"/>
    <col min="1025" max="1025" width="2" style="18" customWidth="1"/>
    <col min="1026" max="1026" width="41.1796875" style="18" customWidth="1"/>
    <col min="1027" max="1027" width="4.6328125" style="18" customWidth="1"/>
    <col min="1028" max="1028" width="21.1796875" style="18" bestFit="1" customWidth="1"/>
    <col min="1029" max="1269" width="9.1796875" style="18"/>
    <col min="1270" max="1270" width="4.6328125" style="18" customWidth="1"/>
    <col min="1271" max="1271" width="7.36328125" style="18" customWidth="1"/>
    <col min="1272" max="1272" width="14.453125" style="18" customWidth="1"/>
    <col min="1273" max="1273" width="22.6328125" style="18" bestFit="1" customWidth="1"/>
    <col min="1274" max="1274" width="8.6328125" style="18" bestFit="1" customWidth="1"/>
    <col min="1275" max="1275" width="11.6328125" style="18" customWidth="1"/>
    <col min="1276" max="1276" width="20.6328125" style="18" customWidth="1"/>
    <col min="1277" max="1277" width="3.6328125" style="18" customWidth="1"/>
    <col min="1278" max="1279" width="7.36328125" style="18" customWidth="1"/>
    <col min="1280" max="1280" width="22.453125" style="18" bestFit="1" customWidth="1"/>
    <col min="1281" max="1281" width="2" style="18" customWidth="1"/>
    <col min="1282" max="1282" width="41.1796875" style="18" customWidth="1"/>
    <col min="1283" max="1283" width="4.6328125" style="18" customWidth="1"/>
    <col min="1284" max="1284" width="21.1796875" style="18" bestFit="1" customWidth="1"/>
    <col min="1285" max="1525" width="9.1796875" style="18"/>
    <col min="1526" max="1526" width="4.6328125" style="18" customWidth="1"/>
    <col min="1527" max="1527" width="7.36328125" style="18" customWidth="1"/>
    <col min="1528" max="1528" width="14.453125" style="18" customWidth="1"/>
    <col min="1529" max="1529" width="22.6328125" style="18" bestFit="1" customWidth="1"/>
    <col min="1530" max="1530" width="8.6328125" style="18" bestFit="1" customWidth="1"/>
    <col min="1531" max="1531" width="11.6328125" style="18" customWidth="1"/>
    <col min="1532" max="1532" width="20.6328125" style="18" customWidth="1"/>
    <col min="1533" max="1533" width="3.6328125" style="18" customWidth="1"/>
    <col min="1534" max="1535" width="7.36328125" style="18" customWidth="1"/>
    <col min="1536" max="1536" width="22.453125" style="18" bestFit="1" customWidth="1"/>
    <col min="1537" max="1537" width="2" style="18" customWidth="1"/>
    <col min="1538" max="1538" width="41.1796875" style="18" customWidth="1"/>
    <col min="1539" max="1539" width="4.6328125" style="18" customWidth="1"/>
    <col min="1540" max="1540" width="21.1796875" style="18" bestFit="1" customWidth="1"/>
    <col min="1541" max="1781" width="9.1796875" style="18"/>
    <col min="1782" max="1782" width="4.6328125" style="18" customWidth="1"/>
    <col min="1783" max="1783" width="7.36328125" style="18" customWidth="1"/>
    <col min="1784" max="1784" width="14.453125" style="18" customWidth="1"/>
    <col min="1785" max="1785" width="22.6328125" style="18" bestFit="1" customWidth="1"/>
    <col min="1786" max="1786" width="8.6328125" style="18" bestFit="1" customWidth="1"/>
    <col min="1787" max="1787" width="11.6328125" style="18" customWidth="1"/>
    <col min="1788" max="1788" width="20.6328125" style="18" customWidth="1"/>
    <col min="1789" max="1789" width="3.6328125" style="18" customWidth="1"/>
    <col min="1790" max="1791" width="7.36328125" style="18" customWidth="1"/>
    <col min="1792" max="1792" width="22.453125" style="18" bestFit="1" customWidth="1"/>
    <col min="1793" max="1793" width="2" style="18" customWidth="1"/>
    <col min="1794" max="1794" width="41.1796875" style="18" customWidth="1"/>
    <col min="1795" max="1795" width="4.6328125" style="18" customWidth="1"/>
    <col min="1796" max="1796" width="21.1796875" style="18" bestFit="1" customWidth="1"/>
    <col min="1797" max="2037" width="9.1796875" style="18"/>
    <col min="2038" max="2038" width="4.6328125" style="18" customWidth="1"/>
    <col min="2039" max="2039" width="7.36328125" style="18" customWidth="1"/>
    <col min="2040" max="2040" width="14.453125" style="18" customWidth="1"/>
    <col min="2041" max="2041" width="22.6328125" style="18" bestFit="1" customWidth="1"/>
    <col min="2042" max="2042" width="8.6328125" style="18" bestFit="1" customWidth="1"/>
    <col min="2043" max="2043" width="11.6328125" style="18" customWidth="1"/>
    <col min="2044" max="2044" width="20.6328125" style="18" customWidth="1"/>
    <col min="2045" max="2045" width="3.6328125" style="18" customWidth="1"/>
    <col min="2046" max="2047" width="7.36328125" style="18" customWidth="1"/>
    <col min="2048" max="2048" width="22.453125" style="18" bestFit="1" customWidth="1"/>
    <col min="2049" max="2049" width="2" style="18" customWidth="1"/>
    <col min="2050" max="2050" width="41.1796875" style="18" customWidth="1"/>
    <col min="2051" max="2051" width="4.6328125" style="18" customWidth="1"/>
    <col min="2052" max="2052" width="21.1796875" style="18" bestFit="1" customWidth="1"/>
    <col min="2053" max="2293" width="9.1796875" style="18"/>
    <col min="2294" max="2294" width="4.6328125" style="18" customWidth="1"/>
    <col min="2295" max="2295" width="7.36328125" style="18" customWidth="1"/>
    <col min="2296" max="2296" width="14.453125" style="18" customWidth="1"/>
    <col min="2297" max="2297" width="22.6328125" style="18" bestFit="1" customWidth="1"/>
    <col min="2298" max="2298" width="8.6328125" style="18" bestFit="1" customWidth="1"/>
    <col min="2299" max="2299" width="11.6328125" style="18" customWidth="1"/>
    <col min="2300" max="2300" width="20.6328125" style="18" customWidth="1"/>
    <col min="2301" max="2301" width="3.6328125" style="18" customWidth="1"/>
    <col min="2302" max="2303" width="7.36328125" style="18" customWidth="1"/>
    <col min="2304" max="2304" width="22.453125" style="18" bestFit="1" customWidth="1"/>
    <col min="2305" max="2305" width="2" style="18" customWidth="1"/>
    <col min="2306" max="2306" width="41.1796875" style="18" customWidth="1"/>
    <col min="2307" max="2307" width="4.6328125" style="18" customWidth="1"/>
    <col min="2308" max="2308" width="21.1796875" style="18" bestFit="1" customWidth="1"/>
    <col min="2309" max="2549" width="9.1796875" style="18"/>
    <col min="2550" max="2550" width="4.6328125" style="18" customWidth="1"/>
    <col min="2551" max="2551" width="7.36328125" style="18" customWidth="1"/>
    <col min="2552" max="2552" width="14.453125" style="18" customWidth="1"/>
    <col min="2553" max="2553" width="22.6328125" style="18" bestFit="1" customWidth="1"/>
    <col min="2554" max="2554" width="8.6328125" style="18" bestFit="1" customWidth="1"/>
    <col min="2555" max="2555" width="11.6328125" style="18" customWidth="1"/>
    <col min="2556" max="2556" width="20.6328125" style="18" customWidth="1"/>
    <col min="2557" max="2557" width="3.6328125" style="18" customWidth="1"/>
    <col min="2558" max="2559" width="7.36328125" style="18" customWidth="1"/>
    <col min="2560" max="2560" width="22.453125" style="18" bestFit="1" customWidth="1"/>
    <col min="2561" max="2561" width="2" style="18" customWidth="1"/>
    <col min="2562" max="2562" width="41.1796875" style="18" customWidth="1"/>
    <col min="2563" max="2563" width="4.6328125" style="18" customWidth="1"/>
    <col min="2564" max="2564" width="21.1796875" style="18" bestFit="1" customWidth="1"/>
    <col min="2565" max="2805" width="9.1796875" style="18"/>
    <col min="2806" max="2806" width="4.6328125" style="18" customWidth="1"/>
    <col min="2807" max="2807" width="7.36328125" style="18" customWidth="1"/>
    <col min="2808" max="2808" width="14.453125" style="18" customWidth="1"/>
    <col min="2809" max="2809" width="22.6328125" style="18" bestFit="1" customWidth="1"/>
    <col min="2810" max="2810" width="8.6328125" style="18" bestFit="1" customWidth="1"/>
    <col min="2811" max="2811" width="11.6328125" style="18" customWidth="1"/>
    <col min="2812" max="2812" width="20.6328125" style="18" customWidth="1"/>
    <col min="2813" max="2813" width="3.6328125" style="18" customWidth="1"/>
    <col min="2814" max="2815" width="7.36328125" style="18" customWidth="1"/>
    <col min="2816" max="2816" width="22.453125" style="18" bestFit="1" customWidth="1"/>
    <col min="2817" max="2817" width="2" style="18" customWidth="1"/>
    <col min="2818" max="2818" width="41.1796875" style="18" customWidth="1"/>
    <col min="2819" max="2819" width="4.6328125" style="18" customWidth="1"/>
    <col min="2820" max="2820" width="21.1796875" style="18" bestFit="1" customWidth="1"/>
    <col min="2821" max="3061" width="9.1796875" style="18"/>
    <col min="3062" max="3062" width="4.6328125" style="18" customWidth="1"/>
    <col min="3063" max="3063" width="7.36328125" style="18" customWidth="1"/>
    <col min="3064" max="3064" width="14.453125" style="18" customWidth="1"/>
    <col min="3065" max="3065" width="22.6328125" style="18" bestFit="1" customWidth="1"/>
    <col min="3066" max="3066" width="8.6328125" style="18" bestFit="1" customWidth="1"/>
    <col min="3067" max="3067" width="11.6328125" style="18" customWidth="1"/>
    <col min="3068" max="3068" width="20.6328125" style="18" customWidth="1"/>
    <col min="3069" max="3069" width="3.6328125" style="18" customWidth="1"/>
    <col min="3070" max="3071" width="7.36328125" style="18" customWidth="1"/>
    <col min="3072" max="3072" width="22.453125" style="18" bestFit="1" customWidth="1"/>
    <col min="3073" max="3073" width="2" style="18" customWidth="1"/>
    <col min="3074" max="3074" width="41.1796875" style="18" customWidth="1"/>
    <col min="3075" max="3075" width="4.6328125" style="18" customWidth="1"/>
    <col min="3076" max="3076" width="21.1796875" style="18" bestFit="1" customWidth="1"/>
    <col min="3077" max="3317" width="9.1796875" style="18"/>
    <col min="3318" max="3318" width="4.6328125" style="18" customWidth="1"/>
    <col min="3319" max="3319" width="7.36328125" style="18" customWidth="1"/>
    <col min="3320" max="3320" width="14.453125" style="18" customWidth="1"/>
    <col min="3321" max="3321" width="22.6328125" style="18" bestFit="1" customWidth="1"/>
    <col min="3322" max="3322" width="8.6328125" style="18" bestFit="1" customWidth="1"/>
    <col min="3323" max="3323" width="11.6328125" style="18" customWidth="1"/>
    <col min="3324" max="3324" width="20.6328125" style="18" customWidth="1"/>
    <col min="3325" max="3325" width="3.6328125" style="18" customWidth="1"/>
    <col min="3326" max="3327" width="7.36328125" style="18" customWidth="1"/>
    <col min="3328" max="3328" width="22.453125" style="18" bestFit="1" customWidth="1"/>
    <col min="3329" max="3329" width="2" style="18" customWidth="1"/>
    <col min="3330" max="3330" width="41.1796875" style="18" customWidth="1"/>
    <col min="3331" max="3331" width="4.6328125" style="18" customWidth="1"/>
    <col min="3332" max="3332" width="21.1796875" style="18" bestFit="1" customWidth="1"/>
    <col min="3333" max="3573" width="9.1796875" style="18"/>
    <col min="3574" max="3574" width="4.6328125" style="18" customWidth="1"/>
    <col min="3575" max="3575" width="7.36328125" style="18" customWidth="1"/>
    <col min="3576" max="3576" width="14.453125" style="18" customWidth="1"/>
    <col min="3577" max="3577" width="22.6328125" style="18" bestFit="1" customWidth="1"/>
    <col min="3578" max="3578" width="8.6328125" style="18" bestFit="1" customWidth="1"/>
    <col min="3579" max="3579" width="11.6328125" style="18" customWidth="1"/>
    <col min="3580" max="3580" width="20.6328125" style="18" customWidth="1"/>
    <col min="3581" max="3581" width="3.6328125" style="18" customWidth="1"/>
    <col min="3582" max="3583" width="7.36328125" style="18" customWidth="1"/>
    <col min="3584" max="3584" width="22.453125" style="18" bestFit="1" customWidth="1"/>
    <col min="3585" max="3585" width="2" style="18" customWidth="1"/>
    <col min="3586" max="3586" width="41.1796875" style="18" customWidth="1"/>
    <col min="3587" max="3587" width="4.6328125" style="18" customWidth="1"/>
    <col min="3588" max="3588" width="21.1796875" style="18" bestFit="1" customWidth="1"/>
    <col min="3589" max="3829" width="9.1796875" style="18"/>
    <col min="3830" max="3830" width="4.6328125" style="18" customWidth="1"/>
    <col min="3831" max="3831" width="7.36328125" style="18" customWidth="1"/>
    <col min="3832" max="3832" width="14.453125" style="18" customWidth="1"/>
    <col min="3833" max="3833" width="22.6328125" style="18" bestFit="1" customWidth="1"/>
    <col min="3834" max="3834" width="8.6328125" style="18" bestFit="1" customWidth="1"/>
    <col min="3835" max="3835" width="11.6328125" style="18" customWidth="1"/>
    <col min="3836" max="3836" width="20.6328125" style="18" customWidth="1"/>
    <col min="3837" max="3837" width="3.6328125" style="18" customWidth="1"/>
    <col min="3838" max="3839" width="7.36328125" style="18" customWidth="1"/>
    <col min="3840" max="3840" width="22.453125" style="18" bestFit="1" customWidth="1"/>
    <col min="3841" max="3841" width="2" style="18" customWidth="1"/>
    <col min="3842" max="3842" width="41.1796875" style="18" customWidth="1"/>
    <col min="3843" max="3843" width="4.6328125" style="18" customWidth="1"/>
    <col min="3844" max="3844" width="21.1796875" style="18" bestFit="1" customWidth="1"/>
    <col min="3845" max="4085" width="9.1796875" style="18"/>
    <col min="4086" max="4086" width="4.6328125" style="18" customWidth="1"/>
    <col min="4087" max="4087" width="7.36328125" style="18" customWidth="1"/>
    <col min="4088" max="4088" width="14.453125" style="18" customWidth="1"/>
    <col min="4089" max="4089" width="22.6328125" style="18" bestFit="1" customWidth="1"/>
    <col min="4090" max="4090" width="8.6328125" style="18" bestFit="1" customWidth="1"/>
    <col min="4091" max="4091" width="11.6328125" style="18" customWidth="1"/>
    <col min="4092" max="4092" width="20.6328125" style="18" customWidth="1"/>
    <col min="4093" max="4093" width="3.6328125" style="18" customWidth="1"/>
    <col min="4094" max="4095" width="7.36328125" style="18" customWidth="1"/>
    <col min="4096" max="4096" width="22.453125" style="18" bestFit="1" customWidth="1"/>
    <col min="4097" max="4097" width="2" style="18" customWidth="1"/>
    <col min="4098" max="4098" width="41.1796875" style="18" customWidth="1"/>
    <col min="4099" max="4099" width="4.6328125" style="18" customWidth="1"/>
    <col min="4100" max="4100" width="21.1796875" style="18" bestFit="1" customWidth="1"/>
    <col min="4101" max="4341" width="9.1796875" style="18"/>
    <col min="4342" max="4342" width="4.6328125" style="18" customWidth="1"/>
    <col min="4343" max="4343" width="7.36328125" style="18" customWidth="1"/>
    <col min="4344" max="4344" width="14.453125" style="18" customWidth="1"/>
    <col min="4345" max="4345" width="22.6328125" style="18" bestFit="1" customWidth="1"/>
    <col min="4346" max="4346" width="8.6328125" style="18" bestFit="1" customWidth="1"/>
    <col min="4347" max="4347" width="11.6328125" style="18" customWidth="1"/>
    <col min="4348" max="4348" width="20.6328125" style="18" customWidth="1"/>
    <col min="4349" max="4349" width="3.6328125" style="18" customWidth="1"/>
    <col min="4350" max="4351" width="7.36328125" style="18" customWidth="1"/>
    <col min="4352" max="4352" width="22.453125" style="18" bestFit="1" customWidth="1"/>
    <col min="4353" max="4353" width="2" style="18" customWidth="1"/>
    <col min="4354" max="4354" width="41.1796875" style="18" customWidth="1"/>
    <col min="4355" max="4355" width="4.6328125" style="18" customWidth="1"/>
    <col min="4356" max="4356" width="21.1796875" style="18" bestFit="1" customWidth="1"/>
    <col min="4357" max="4597" width="9.1796875" style="18"/>
    <col min="4598" max="4598" width="4.6328125" style="18" customWidth="1"/>
    <col min="4599" max="4599" width="7.36328125" style="18" customWidth="1"/>
    <col min="4600" max="4600" width="14.453125" style="18" customWidth="1"/>
    <col min="4601" max="4601" width="22.6328125" style="18" bestFit="1" customWidth="1"/>
    <col min="4602" max="4602" width="8.6328125" style="18" bestFit="1" customWidth="1"/>
    <col min="4603" max="4603" width="11.6328125" style="18" customWidth="1"/>
    <col min="4604" max="4604" width="20.6328125" style="18" customWidth="1"/>
    <col min="4605" max="4605" width="3.6328125" style="18" customWidth="1"/>
    <col min="4606" max="4607" width="7.36328125" style="18" customWidth="1"/>
    <col min="4608" max="4608" width="22.453125" style="18" bestFit="1" customWidth="1"/>
    <col min="4609" max="4609" width="2" style="18" customWidth="1"/>
    <col min="4610" max="4610" width="41.1796875" style="18" customWidth="1"/>
    <col min="4611" max="4611" width="4.6328125" style="18" customWidth="1"/>
    <col min="4612" max="4612" width="21.1796875" style="18" bestFit="1" customWidth="1"/>
    <col min="4613" max="4853" width="9.1796875" style="18"/>
    <col min="4854" max="4854" width="4.6328125" style="18" customWidth="1"/>
    <col min="4855" max="4855" width="7.36328125" style="18" customWidth="1"/>
    <col min="4856" max="4856" width="14.453125" style="18" customWidth="1"/>
    <col min="4857" max="4857" width="22.6328125" style="18" bestFit="1" customWidth="1"/>
    <col min="4858" max="4858" width="8.6328125" style="18" bestFit="1" customWidth="1"/>
    <col min="4859" max="4859" width="11.6328125" style="18" customWidth="1"/>
    <col min="4860" max="4860" width="20.6328125" style="18" customWidth="1"/>
    <col min="4861" max="4861" width="3.6328125" style="18" customWidth="1"/>
    <col min="4862" max="4863" width="7.36328125" style="18" customWidth="1"/>
    <col min="4864" max="4864" width="22.453125" style="18" bestFit="1" customWidth="1"/>
    <col min="4865" max="4865" width="2" style="18" customWidth="1"/>
    <col min="4866" max="4866" width="41.1796875" style="18" customWidth="1"/>
    <col min="4867" max="4867" width="4.6328125" style="18" customWidth="1"/>
    <col min="4868" max="4868" width="21.1796875" style="18" bestFit="1" customWidth="1"/>
    <col min="4869" max="5109" width="9.1796875" style="18"/>
    <col min="5110" max="5110" width="4.6328125" style="18" customWidth="1"/>
    <col min="5111" max="5111" width="7.36328125" style="18" customWidth="1"/>
    <col min="5112" max="5112" width="14.453125" style="18" customWidth="1"/>
    <col min="5113" max="5113" width="22.6328125" style="18" bestFit="1" customWidth="1"/>
    <col min="5114" max="5114" width="8.6328125" style="18" bestFit="1" customWidth="1"/>
    <col min="5115" max="5115" width="11.6328125" style="18" customWidth="1"/>
    <col min="5116" max="5116" width="20.6328125" style="18" customWidth="1"/>
    <col min="5117" max="5117" width="3.6328125" style="18" customWidth="1"/>
    <col min="5118" max="5119" width="7.36328125" style="18" customWidth="1"/>
    <col min="5120" max="5120" width="22.453125" style="18" bestFit="1" customWidth="1"/>
    <col min="5121" max="5121" width="2" style="18" customWidth="1"/>
    <col min="5122" max="5122" width="41.1796875" style="18" customWidth="1"/>
    <col min="5123" max="5123" width="4.6328125" style="18" customWidth="1"/>
    <col min="5124" max="5124" width="21.1796875" style="18" bestFit="1" customWidth="1"/>
    <col min="5125" max="5365" width="9.1796875" style="18"/>
    <col min="5366" max="5366" width="4.6328125" style="18" customWidth="1"/>
    <col min="5367" max="5367" width="7.36328125" style="18" customWidth="1"/>
    <col min="5368" max="5368" width="14.453125" style="18" customWidth="1"/>
    <col min="5369" max="5369" width="22.6328125" style="18" bestFit="1" customWidth="1"/>
    <col min="5370" max="5370" width="8.6328125" style="18" bestFit="1" customWidth="1"/>
    <col min="5371" max="5371" width="11.6328125" style="18" customWidth="1"/>
    <col min="5372" max="5372" width="20.6328125" style="18" customWidth="1"/>
    <col min="5373" max="5373" width="3.6328125" style="18" customWidth="1"/>
    <col min="5374" max="5375" width="7.36328125" style="18" customWidth="1"/>
    <col min="5376" max="5376" width="22.453125" style="18" bestFit="1" customWidth="1"/>
    <col min="5377" max="5377" width="2" style="18" customWidth="1"/>
    <col min="5378" max="5378" width="41.1796875" style="18" customWidth="1"/>
    <col min="5379" max="5379" width="4.6328125" style="18" customWidth="1"/>
    <col min="5380" max="5380" width="21.1796875" style="18" bestFit="1" customWidth="1"/>
    <col min="5381" max="5621" width="9.1796875" style="18"/>
    <col min="5622" max="5622" width="4.6328125" style="18" customWidth="1"/>
    <col min="5623" max="5623" width="7.36328125" style="18" customWidth="1"/>
    <col min="5624" max="5624" width="14.453125" style="18" customWidth="1"/>
    <col min="5625" max="5625" width="22.6328125" style="18" bestFit="1" customWidth="1"/>
    <col min="5626" max="5626" width="8.6328125" style="18" bestFit="1" customWidth="1"/>
    <col min="5627" max="5627" width="11.6328125" style="18" customWidth="1"/>
    <col min="5628" max="5628" width="20.6328125" style="18" customWidth="1"/>
    <col min="5629" max="5629" width="3.6328125" style="18" customWidth="1"/>
    <col min="5630" max="5631" width="7.36328125" style="18" customWidth="1"/>
    <col min="5632" max="5632" width="22.453125" style="18" bestFit="1" customWidth="1"/>
    <col min="5633" max="5633" width="2" style="18" customWidth="1"/>
    <col min="5634" max="5634" width="41.1796875" style="18" customWidth="1"/>
    <col min="5635" max="5635" width="4.6328125" style="18" customWidth="1"/>
    <col min="5636" max="5636" width="21.1796875" style="18" bestFit="1" customWidth="1"/>
    <col min="5637" max="5877" width="9.1796875" style="18"/>
    <col min="5878" max="5878" width="4.6328125" style="18" customWidth="1"/>
    <col min="5879" max="5879" width="7.36328125" style="18" customWidth="1"/>
    <col min="5880" max="5880" width="14.453125" style="18" customWidth="1"/>
    <col min="5881" max="5881" width="22.6328125" style="18" bestFit="1" customWidth="1"/>
    <col min="5882" max="5882" width="8.6328125" style="18" bestFit="1" customWidth="1"/>
    <col min="5883" max="5883" width="11.6328125" style="18" customWidth="1"/>
    <col min="5884" max="5884" width="20.6328125" style="18" customWidth="1"/>
    <col min="5885" max="5885" width="3.6328125" style="18" customWidth="1"/>
    <col min="5886" max="5887" width="7.36328125" style="18" customWidth="1"/>
    <col min="5888" max="5888" width="22.453125" style="18" bestFit="1" customWidth="1"/>
    <col min="5889" max="5889" width="2" style="18" customWidth="1"/>
    <col min="5890" max="5890" width="41.1796875" style="18" customWidth="1"/>
    <col min="5891" max="5891" width="4.6328125" style="18" customWidth="1"/>
    <col min="5892" max="5892" width="21.1796875" style="18" bestFit="1" customWidth="1"/>
    <col min="5893" max="6133" width="9.1796875" style="18"/>
    <col min="6134" max="6134" width="4.6328125" style="18" customWidth="1"/>
    <col min="6135" max="6135" width="7.36328125" style="18" customWidth="1"/>
    <col min="6136" max="6136" width="14.453125" style="18" customWidth="1"/>
    <col min="6137" max="6137" width="22.6328125" style="18" bestFit="1" customWidth="1"/>
    <col min="6138" max="6138" width="8.6328125" style="18" bestFit="1" customWidth="1"/>
    <col min="6139" max="6139" width="11.6328125" style="18" customWidth="1"/>
    <col min="6140" max="6140" width="20.6328125" style="18" customWidth="1"/>
    <col min="6141" max="6141" width="3.6328125" style="18" customWidth="1"/>
    <col min="6142" max="6143" width="7.36328125" style="18" customWidth="1"/>
    <col min="6144" max="6144" width="22.453125" style="18" bestFit="1" customWidth="1"/>
    <col min="6145" max="6145" width="2" style="18" customWidth="1"/>
    <col min="6146" max="6146" width="41.1796875" style="18" customWidth="1"/>
    <col min="6147" max="6147" width="4.6328125" style="18" customWidth="1"/>
    <col min="6148" max="6148" width="21.1796875" style="18" bestFit="1" customWidth="1"/>
    <col min="6149" max="6389" width="9.1796875" style="18"/>
    <col min="6390" max="6390" width="4.6328125" style="18" customWidth="1"/>
    <col min="6391" max="6391" width="7.36328125" style="18" customWidth="1"/>
    <col min="6392" max="6392" width="14.453125" style="18" customWidth="1"/>
    <col min="6393" max="6393" width="22.6328125" style="18" bestFit="1" customWidth="1"/>
    <col min="6394" max="6394" width="8.6328125" style="18" bestFit="1" customWidth="1"/>
    <col min="6395" max="6395" width="11.6328125" style="18" customWidth="1"/>
    <col min="6396" max="6396" width="20.6328125" style="18" customWidth="1"/>
    <col min="6397" max="6397" width="3.6328125" style="18" customWidth="1"/>
    <col min="6398" max="6399" width="7.36328125" style="18" customWidth="1"/>
    <col min="6400" max="6400" width="22.453125" style="18" bestFit="1" customWidth="1"/>
    <col min="6401" max="6401" width="2" style="18" customWidth="1"/>
    <col min="6402" max="6402" width="41.1796875" style="18" customWidth="1"/>
    <col min="6403" max="6403" width="4.6328125" style="18" customWidth="1"/>
    <col min="6404" max="6404" width="21.1796875" style="18" bestFit="1" customWidth="1"/>
    <col min="6405" max="6645" width="9.1796875" style="18"/>
    <col min="6646" max="6646" width="4.6328125" style="18" customWidth="1"/>
    <col min="6647" max="6647" width="7.36328125" style="18" customWidth="1"/>
    <col min="6648" max="6648" width="14.453125" style="18" customWidth="1"/>
    <col min="6649" max="6649" width="22.6328125" style="18" bestFit="1" customWidth="1"/>
    <col min="6650" max="6650" width="8.6328125" style="18" bestFit="1" customWidth="1"/>
    <col min="6651" max="6651" width="11.6328125" style="18" customWidth="1"/>
    <col min="6652" max="6652" width="20.6328125" style="18" customWidth="1"/>
    <col min="6653" max="6653" width="3.6328125" style="18" customWidth="1"/>
    <col min="6654" max="6655" width="7.36328125" style="18" customWidth="1"/>
    <col min="6656" max="6656" width="22.453125" style="18" bestFit="1" customWidth="1"/>
    <col min="6657" max="6657" width="2" style="18" customWidth="1"/>
    <col min="6658" max="6658" width="41.1796875" style="18" customWidth="1"/>
    <col min="6659" max="6659" width="4.6328125" style="18" customWidth="1"/>
    <col min="6660" max="6660" width="21.1796875" style="18" bestFit="1" customWidth="1"/>
    <col min="6661" max="6901" width="9.1796875" style="18"/>
    <col min="6902" max="6902" width="4.6328125" style="18" customWidth="1"/>
    <col min="6903" max="6903" width="7.36328125" style="18" customWidth="1"/>
    <col min="6904" max="6904" width="14.453125" style="18" customWidth="1"/>
    <col min="6905" max="6905" width="22.6328125" style="18" bestFit="1" customWidth="1"/>
    <col min="6906" max="6906" width="8.6328125" style="18" bestFit="1" customWidth="1"/>
    <col min="6907" max="6907" width="11.6328125" style="18" customWidth="1"/>
    <col min="6908" max="6908" width="20.6328125" style="18" customWidth="1"/>
    <col min="6909" max="6909" width="3.6328125" style="18" customWidth="1"/>
    <col min="6910" max="6911" width="7.36328125" style="18" customWidth="1"/>
    <col min="6912" max="6912" width="22.453125" style="18" bestFit="1" customWidth="1"/>
    <col min="6913" max="6913" width="2" style="18" customWidth="1"/>
    <col min="6914" max="6914" width="41.1796875" style="18" customWidth="1"/>
    <col min="6915" max="6915" width="4.6328125" style="18" customWidth="1"/>
    <col min="6916" max="6916" width="21.1796875" style="18" bestFit="1" customWidth="1"/>
    <col min="6917" max="7157" width="9.1796875" style="18"/>
    <col min="7158" max="7158" width="4.6328125" style="18" customWidth="1"/>
    <col min="7159" max="7159" width="7.36328125" style="18" customWidth="1"/>
    <col min="7160" max="7160" width="14.453125" style="18" customWidth="1"/>
    <col min="7161" max="7161" width="22.6328125" style="18" bestFit="1" customWidth="1"/>
    <col min="7162" max="7162" width="8.6328125" style="18" bestFit="1" customWidth="1"/>
    <col min="7163" max="7163" width="11.6328125" style="18" customWidth="1"/>
    <col min="7164" max="7164" width="20.6328125" style="18" customWidth="1"/>
    <col min="7165" max="7165" width="3.6328125" style="18" customWidth="1"/>
    <col min="7166" max="7167" width="7.36328125" style="18" customWidth="1"/>
    <col min="7168" max="7168" width="22.453125" style="18" bestFit="1" customWidth="1"/>
    <col min="7169" max="7169" width="2" style="18" customWidth="1"/>
    <col min="7170" max="7170" width="41.1796875" style="18" customWidth="1"/>
    <col min="7171" max="7171" width="4.6328125" style="18" customWidth="1"/>
    <col min="7172" max="7172" width="21.1796875" style="18" bestFit="1" customWidth="1"/>
    <col min="7173" max="7413" width="9.1796875" style="18"/>
    <col min="7414" max="7414" width="4.6328125" style="18" customWidth="1"/>
    <col min="7415" max="7415" width="7.36328125" style="18" customWidth="1"/>
    <col min="7416" max="7416" width="14.453125" style="18" customWidth="1"/>
    <col min="7417" max="7417" width="22.6328125" style="18" bestFit="1" customWidth="1"/>
    <col min="7418" max="7418" width="8.6328125" style="18" bestFit="1" customWidth="1"/>
    <col min="7419" max="7419" width="11.6328125" style="18" customWidth="1"/>
    <col min="7420" max="7420" width="20.6328125" style="18" customWidth="1"/>
    <col min="7421" max="7421" width="3.6328125" style="18" customWidth="1"/>
    <col min="7422" max="7423" width="7.36328125" style="18" customWidth="1"/>
    <col min="7424" max="7424" width="22.453125" style="18" bestFit="1" customWidth="1"/>
    <col min="7425" max="7425" width="2" style="18" customWidth="1"/>
    <col min="7426" max="7426" width="41.1796875" style="18" customWidth="1"/>
    <col min="7427" max="7427" width="4.6328125" style="18" customWidth="1"/>
    <col min="7428" max="7428" width="21.1796875" style="18" bestFit="1" customWidth="1"/>
    <col min="7429" max="7669" width="9.1796875" style="18"/>
    <col min="7670" max="7670" width="4.6328125" style="18" customWidth="1"/>
    <col min="7671" max="7671" width="7.36328125" style="18" customWidth="1"/>
    <col min="7672" max="7672" width="14.453125" style="18" customWidth="1"/>
    <col min="7673" max="7673" width="22.6328125" style="18" bestFit="1" customWidth="1"/>
    <col min="7674" max="7674" width="8.6328125" style="18" bestFit="1" customWidth="1"/>
    <col min="7675" max="7675" width="11.6328125" style="18" customWidth="1"/>
    <col min="7676" max="7676" width="20.6328125" style="18" customWidth="1"/>
    <col min="7677" max="7677" width="3.6328125" style="18" customWidth="1"/>
    <col min="7678" max="7679" width="7.36328125" style="18" customWidth="1"/>
    <col min="7680" max="7680" width="22.453125" style="18" bestFit="1" customWidth="1"/>
    <col min="7681" max="7681" width="2" style="18" customWidth="1"/>
    <col min="7682" max="7682" width="41.1796875" style="18" customWidth="1"/>
    <col min="7683" max="7683" width="4.6328125" style="18" customWidth="1"/>
    <col min="7684" max="7684" width="21.1796875" style="18" bestFit="1" customWidth="1"/>
    <col min="7685" max="7925" width="9.1796875" style="18"/>
    <col min="7926" max="7926" width="4.6328125" style="18" customWidth="1"/>
    <col min="7927" max="7927" width="7.36328125" style="18" customWidth="1"/>
    <col min="7928" max="7928" width="14.453125" style="18" customWidth="1"/>
    <col min="7929" max="7929" width="22.6328125" style="18" bestFit="1" customWidth="1"/>
    <col min="7930" max="7930" width="8.6328125" style="18" bestFit="1" customWidth="1"/>
    <col min="7931" max="7931" width="11.6328125" style="18" customWidth="1"/>
    <col min="7932" max="7932" width="20.6328125" style="18" customWidth="1"/>
    <col min="7933" max="7933" width="3.6328125" style="18" customWidth="1"/>
    <col min="7934" max="7935" width="7.36328125" style="18" customWidth="1"/>
    <col min="7936" max="7936" width="22.453125" style="18" bestFit="1" customWidth="1"/>
    <col min="7937" max="7937" width="2" style="18" customWidth="1"/>
    <col min="7938" max="7938" width="41.1796875" style="18" customWidth="1"/>
    <col min="7939" max="7939" width="4.6328125" style="18" customWidth="1"/>
    <col min="7940" max="7940" width="21.1796875" style="18" bestFit="1" customWidth="1"/>
    <col min="7941" max="8181" width="9.1796875" style="18"/>
    <col min="8182" max="8182" width="4.6328125" style="18" customWidth="1"/>
    <col min="8183" max="8183" width="7.36328125" style="18" customWidth="1"/>
    <col min="8184" max="8184" width="14.453125" style="18" customWidth="1"/>
    <col min="8185" max="8185" width="22.6328125" style="18" bestFit="1" customWidth="1"/>
    <col min="8186" max="8186" width="8.6328125" style="18" bestFit="1" customWidth="1"/>
    <col min="8187" max="8187" width="11.6328125" style="18" customWidth="1"/>
    <col min="8188" max="8188" width="20.6328125" style="18" customWidth="1"/>
    <col min="8189" max="8189" width="3.6328125" style="18" customWidth="1"/>
    <col min="8190" max="8191" width="7.36328125" style="18" customWidth="1"/>
    <col min="8192" max="8192" width="22.453125" style="18" bestFit="1" customWidth="1"/>
    <col min="8193" max="8193" width="2" style="18" customWidth="1"/>
    <col min="8194" max="8194" width="41.1796875" style="18" customWidth="1"/>
    <col min="8195" max="8195" width="4.6328125" style="18" customWidth="1"/>
    <col min="8196" max="8196" width="21.1796875" style="18" bestFit="1" customWidth="1"/>
    <col min="8197" max="8437" width="9.1796875" style="18"/>
    <col min="8438" max="8438" width="4.6328125" style="18" customWidth="1"/>
    <col min="8439" max="8439" width="7.36328125" style="18" customWidth="1"/>
    <col min="8440" max="8440" width="14.453125" style="18" customWidth="1"/>
    <col min="8441" max="8441" width="22.6328125" style="18" bestFit="1" customWidth="1"/>
    <col min="8442" max="8442" width="8.6328125" style="18" bestFit="1" customWidth="1"/>
    <col min="8443" max="8443" width="11.6328125" style="18" customWidth="1"/>
    <col min="8444" max="8444" width="20.6328125" style="18" customWidth="1"/>
    <col min="8445" max="8445" width="3.6328125" style="18" customWidth="1"/>
    <col min="8446" max="8447" width="7.36328125" style="18" customWidth="1"/>
    <col min="8448" max="8448" width="22.453125" style="18" bestFit="1" customWidth="1"/>
    <col min="8449" max="8449" width="2" style="18" customWidth="1"/>
    <col min="8450" max="8450" width="41.1796875" style="18" customWidth="1"/>
    <col min="8451" max="8451" width="4.6328125" style="18" customWidth="1"/>
    <col min="8452" max="8452" width="21.1796875" style="18" bestFit="1" customWidth="1"/>
    <col min="8453" max="8693" width="9.1796875" style="18"/>
    <col min="8694" max="8694" width="4.6328125" style="18" customWidth="1"/>
    <col min="8695" max="8695" width="7.36328125" style="18" customWidth="1"/>
    <col min="8696" max="8696" width="14.453125" style="18" customWidth="1"/>
    <col min="8697" max="8697" width="22.6328125" style="18" bestFit="1" customWidth="1"/>
    <col min="8698" max="8698" width="8.6328125" style="18" bestFit="1" customWidth="1"/>
    <col min="8699" max="8699" width="11.6328125" style="18" customWidth="1"/>
    <col min="8700" max="8700" width="20.6328125" style="18" customWidth="1"/>
    <col min="8701" max="8701" width="3.6328125" style="18" customWidth="1"/>
    <col min="8702" max="8703" width="7.36328125" style="18" customWidth="1"/>
    <col min="8704" max="8704" width="22.453125" style="18" bestFit="1" customWidth="1"/>
    <col min="8705" max="8705" width="2" style="18" customWidth="1"/>
    <col min="8706" max="8706" width="41.1796875" style="18" customWidth="1"/>
    <col min="8707" max="8707" width="4.6328125" style="18" customWidth="1"/>
    <col min="8708" max="8708" width="21.1796875" style="18" bestFit="1" customWidth="1"/>
    <col min="8709" max="8949" width="9.1796875" style="18"/>
    <col min="8950" max="8950" width="4.6328125" style="18" customWidth="1"/>
    <col min="8951" max="8951" width="7.36328125" style="18" customWidth="1"/>
    <col min="8952" max="8952" width="14.453125" style="18" customWidth="1"/>
    <col min="8953" max="8953" width="22.6328125" style="18" bestFit="1" customWidth="1"/>
    <col min="8954" max="8954" width="8.6328125" style="18" bestFit="1" customWidth="1"/>
    <col min="8955" max="8955" width="11.6328125" style="18" customWidth="1"/>
    <col min="8956" max="8956" width="20.6328125" style="18" customWidth="1"/>
    <col min="8957" max="8957" width="3.6328125" style="18" customWidth="1"/>
    <col min="8958" max="8959" width="7.36328125" style="18" customWidth="1"/>
    <col min="8960" max="8960" width="22.453125" style="18" bestFit="1" customWidth="1"/>
    <col min="8961" max="8961" width="2" style="18" customWidth="1"/>
    <col min="8962" max="8962" width="41.1796875" style="18" customWidth="1"/>
    <col min="8963" max="8963" width="4.6328125" style="18" customWidth="1"/>
    <col min="8964" max="8964" width="21.1796875" style="18" bestFit="1" customWidth="1"/>
    <col min="8965" max="9205" width="9.1796875" style="18"/>
    <col min="9206" max="9206" width="4.6328125" style="18" customWidth="1"/>
    <col min="9207" max="9207" width="7.36328125" style="18" customWidth="1"/>
    <col min="9208" max="9208" width="14.453125" style="18" customWidth="1"/>
    <col min="9209" max="9209" width="22.6328125" style="18" bestFit="1" customWidth="1"/>
    <col min="9210" max="9210" width="8.6328125" style="18" bestFit="1" customWidth="1"/>
    <col min="9211" max="9211" width="11.6328125" style="18" customWidth="1"/>
    <col min="9212" max="9212" width="20.6328125" style="18" customWidth="1"/>
    <col min="9213" max="9213" width="3.6328125" style="18" customWidth="1"/>
    <col min="9214" max="9215" width="7.36328125" style="18" customWidth="1"/>
    <col min="9216" max="9216" width="22.453125" style="18" bestFit="1" customWidth="1"/>
    <col min="9217" max="9217" width="2" style="18" customWidth="1"/>
    <col min="9218" max="9218" width="41.1796875" style="18" customWidth="1"/>
    <col min="9219" max="9219" width="4.6328125" style="18" customWidth="1"/>
    <col min="9220" max="9220" width="21.1796875" style="18" bestFit="1" customWidth="1"/>
    <col min="9221" max="9461" width="9.1796875" style="18"/>
    <col min="9462" max="9462" width="4.6328125" style="18" customWidth="1"/>
    <col min="9463" max="9463" width="7.36328125" style="18" customWidth="1"/>
    <col min="9464" max="9464" width="14.453125" style="18" customWidth="1"/>
    <col min="9465" max="9465" width="22.6328125" style="18" bestFit="1" customWidth="1"/>
    <col min="9466" max="9466" width="8.6328125" style="18" bestFit="1" customWidth="1"/>
    <col min="9467" max="9467" width="11.6328125" style="18" customWidth="1"/>
    <col min="9468" max="9468" width="20.6328125" style="18" customWidth="1"/>
    <col min="9469" max="9469" width="3.6328125" style="18" customWidth="1"/>
    <col min="9470" max="9471" width="7.36328125" style="18" customWidth="1"/>
    <col min="9472" max="9472" width="22.453125" style="18" bestFit="1" customWidth="1"/>
    <col min="9473" max="9473" width="2" style="18" customWidth="1"/>
    <col min="9474" max="9474" width="41.1796875" style="18" customWidth="1"/>
    <col min="9475" max="9475" width="4.6328125" style="18" customWidth="1"/>
    <col min="9476" max="9476" width="21.1796875" style="18" bestFit="1" customWidth="1"/>
    <col min="9477" max="9717" width="9.1796875" style="18"/>
    <col min="9718" max="9718" width="4.6328125" style="18" customWidth="1"/>
    <col min="9719" max="9719" width="7.36328125" style="18" customWidth="1"/>
    <col min="9720" max="9720" width="14.453125" style="18" customWidth="1"/>
    <col min="9721" max="9721" width="22.6328125" style="18" bestFit="1" customWidth="1"/>
    <col min="9722" max="9722" width="8.6328125" style="18" bestFit="1" customWidth="1"/>
    <col min="9723" max="9723" width="11.6328125" style="18" customWidth="1"/>
    <col min="9724" max="9724" width="20.6328125" style="18" customWidth="1"/>
    <col min="9725" max="9725" width="3.6328125" style="18" customWidth="1"/>
    <col min="9726" max="9727" width="7.36328125" style="18" customWidth="1"/>
    <col min="9728" max="9728" width="22.453125" style="18" bestFit="1" customWidth="1"/>
    <col min="9729" max="9729" width="2" style="18" customWidth="1"/>
    <col min="9730" max="9730" width="41.1796875" style="18" customWidth="1"/>
    <col min="9731" max="9731" width="4.6328125" style="18" customWidth="1"/>
    <col min="9732" max="9732" width="21.1796875" style="18" bestFit="1" customWidth="1"/>
    <col min="9733" max="9973" width="9.1796875" style="18"/>
    <col min="9974" max="9974" width="4.6328125" style="18" customWidth="1"/>
    <col min="9975" max="9975" width="7.36328125" style="18" customWidth="1"/>
    <col min="9976" max="9976" width="14.453125" style="18" customWidth="1"/>
    <col min="9977" max="9977" width="22.6328125" style="18" bestFit="1" customWidth="1"/>
    <col min="9978" max="9978" width="8.6328125" style="18" bestFit="1" customWidth="1"/>
    <col min="9979" max="9979" width="11.6328125" style="18" customWidth="1"/>
    <col min="9980" max="9980" width="20.6328125" style="18" customWidth="1"/>
    <col min="9981" max="9981" width="3.6328125" style="18" customWidth="1"/>
    <col min="9982" max="9983" width="7.36328125" style="18" customWidth="1"/>
    <col min="9984" max="9984" width="22.453125" style="18" bestFit="1" customWidth="1"/>
    <col min="9985" max="9985" width="2" style="18" customWidth="1"/>
    <col min="9986" max="9986" width="41.1796875" style="18" customWidth="1"/>
    <col min="9987" max="9987" width="4.6328125" style="18" customWidth="1"/>
    <col min="9988" max="9988" width="21.1796875" style="18" bestFit="1" customWidth="1"/>
    <col min="9989" max="10229" width="9.1796875" style="18"/>
    <col min="10230" max="10230" width="4.6328125" style="18" customWidth="1"/>
    <col min="10231" max="10231" width="7.36328125" style="18" customWidth="1"/>
    <col min="10232" max="10232" width="14.453125" style="18" customWidth="1"/>
    <col min="10233" max="10233" width="22.6328125" style="18" bestFit="1" customWidth="1"/>
    <col min="10234" max="10234" width="8.6328125" style="18" bestFit="1" customWidth="1"/>
    <col min="10235" max="10235" width="11.6328125" style="18" customWidth="1"/>
    <col min="10236" max="10236" width="20.6328125" style="18" customWidth="1"/>
    <col min="10237" max="10237" width="3.6328125" style="18" customWidth="1"/>
    <col min="10238" max="10239" width="7.36328125" style="18" customWidth="1"/>
    <col min="10240" max="10240" width="22.453125" style="18" bestFit="1" customWidth="1"/>
    <col min="10241" max="10241" width="2" style="18" customWidth="1"/>
    <col min="10242" max="10242" width="41.1796875" style="18" customWidth="1"/>
    <col min="10243" max="10243" width="4.6328125" style="18" customWidth="1"/>
    <col min="10244" max="10244" width="21.1796875" style="18" bestFit="1" customWidth="1"/>
    <col min="10245" max="10485" width="9.1796875" style="18"/>
    <col min="10486" max="10486" width="4.6328125" style="18" customWidth="1"/>
    <col min="10487" max="10487" width="7.36328125" style="18" customWidth="1"/>
    <col min="10488" max="10488" width="14.453125" style="18" customWidth="1"/>
    <col min="10489" max="10489" width="22.6328125" style="18" bestFit="1" customWidth="1"/>
    <col min="10490" max="10490" width="8.6328125" style="18" bestFit="1" customWidth="1"/>
    <col min="10491" max="10491" width="11.6328125" style="18" customWidth="1"/>
    <col min="10492" max="10492" width="20.6328125" style="18" customWidth="1"/>
    <col min="10493" max="10493" width="3.6328125" style="18" customWidth="1"/>
    <col min="10494" max="10495" width="7.36328125" style="18" customWidth="1"/>
    <col min="10496" max="10496" width="22.453125" style="18" bestFit="1" customWidth="1"/>
    <col min="10497" max="10497" width="2" style="18" customWidth="1"/>
    <col min="10498" max="10498" width="41.1796875" style="18" customWidth="1"/>
    <col min="10499" max="10499" width="4.6328125" style="18" customWidth="1"/>
    <col min="10500" max="10500" width="21.1796875" style="18" bestFit="1" customWidth="1"/>
    <col min="10501" max="10741" width="9.1796875" style="18"/>
    <col min="10742" max="10742" width="4.6328125" style="18" customWidth="1"/>
    <col min="10743" max="10743" width="7.36328125" style="18" customWidth="1"/>
    <col min="10744" max="10744" width="14.453125" style="18" customWidth="1"/>
    <col min="10745" max="10745" width="22.6328125" style="18" bestFit="1" customWidth="1"/>
    <col min="10746" max="10746" width="8.6328125" style="18" bestFit="1" customWidth="1"/>
    <col min="10747" max="10747" width="11.6328125" style="18" customWidth="1"/>
    <col min="10748" max="10748" width="20.6328125" style="18" customWidth="1"/>
    <col min="10749" max="10749" width="3.6328125" style="18" customWidth="1"/>
    <col min="10750" max="10751" width="7.36328125" style="18" customWidth="1"/>
    <col min="10752" max="10752" width="22.453125" style="18" bestFit="1" customWidth="1"/>
    <col min="10753" max="10753" width="2" style="18" customWidth="1"/>
    <col min="10754" max="10754" width="41.1796875" style="18" customWidth="1"/>
    <col min="10755" max="10755" width="4.6328125" style="18" customWidth="1"/>
    <col min="10756" max="10756" width="21.1796875" style="18" bestFit="1" customWidth="1"/>
    <col min="10757" max="10997" width="9.1796875" style="18"/>
    <col min="10998" max="10998" width="4.6328125" style="18" customWidth="1"/>
    <col min="10999" max="10999" width="7.36328125" style="18" customWidth="1"/>
    <col min="11000" max="11000" width="14.453125" style="18" customWidth="1"/>
    <col min="11001" max="11001" width="22.6328125" style="18" bestFit="1" customWidth="1"/>
    <col min="11002" max="11002" width="8.6328125" style="18" bestFit="1" customWidth="1"/>
    <col min="11003" max="11003" width="11.6328125" style="18" customWidth="1"/>
    <col min="11004" max="11004" width="20.6328125" style="18" customWidth="1"/>
    <col min="11005" max="11005" width="3.6328125" style="18" customWidth="1"/>
    <col min="11006" max="11007" width="7.36328125" style="18" customWidth="1"/>
    <col min="11008" max="11008" width="22.453125" style="18" bestFit="1" customWidth="1"/>
    <col min="11009" max="11009" width="2" style="18" customWidth="1"/>
    <col min="11010" max="11010" width="41.1796875" style="18" customWidth="1"/>
    <col min="11011" max="11011" width="4.6328125" style="18" customWidth="1"/>
    <col min="11012" max="11012" width="21.1796875" style="18" bestFit="1" customWidth="1"/>
    <col min="11013" max="11253" width="9.1796875" style="18"/>
    <col min="11254" max="11254" width="4.6328125" style="18" customWidth="1"/>
    <col min="11255" max="11255" width="7.36328125" style="18" customWidth="1"/>
    <col min="11256" max="11256" width="14.453125" style="18" customWidth="1"/>
    <col min="11257" max="11257" width="22.6328125" style="18" bestFit="1" customWidth="1"/>
    <col min="11258" max="11258" width="8.6328125" style="18" bestFit="1" customWidth="1"/>
    <col min="11259" max="11259" width="11.6328125" style="18" customWidth="1"/>
    <col min="11260" max="11260" width="20.6328125" style="18" customWidth="1"/>
    <col min="11261" max="11261" width="3.6328125" style="18" customWidth="1"/>
    <col min="11262" max="11263" width="7.36328125" style="18" customWidth="1"/>
    <col min="11264" max="11264" width="22.453125" style="18" bestFit="1" customWidth="1"/>
    <col min="11265" max="11265" width="2" style="18" customWidth="1"/>
    <col min="11266" max="11266" width="41.1796875" style="18" customWidth="1"/>
    <col min="11267" max="11267" width="4.6328125" style="18" customWidth="1"/>
    <col min="11268" max="11268" width="21.1796875" style="18" bestFit="1" customWidth="1"/>
    <col min="11269" max="11509" width="9.1796875" style="18"/>
    <col min="11510" max="11510" width="4.6328125" style="18" customWidth="1"/>
    <col min="11511" max="11511" width="7.36328125" style="18" customWidth="1"/>
    <col min="11512" max="11512" width="14.453125" style="18" customWidth="1"/>
    <col min="11513" max="11513" width="22.6328125" style="18" bestFit="1" customWidth="1"/>
    <col min="11514" max="11514" width="8.6328125" style="18" bestFit="1" customWidth="1"/>
    <col min="11515" max="11515" width="11.6328125" style="18" customWidth="1"/>
    <col min="11516" max="11516" width="20.6328125" style="18" customWidth="1"/>
    <col min="11517" max="11517" width="3.6328125" style="18" customWidth="1"/>
    <col min="11518" max="11519" width="7.36328125" style="18" customWidth="1"/>
    <col min="11520" max="11520" width="22.453125" style="18" bestFit="1" customWidth="1"/>
    <col min="11521" max="11521" width="2" style="18" customWidth="1"/>
    <col min="11522" max="11522" width="41.1796875" style="18" customWidth="1"/>
    <col min="11523" max="11523" width="4.6328125" style="18" customWidth="1"/>
    <col min="11524" max="11524" width="21.1796875" style="18" bestFit="1" customWidth="1"/>
    <col min="11525" max="11765" width="9.1796875" style="18"/>
    <col min="11766" max="11766" width="4.6328125" style="18" customWidth="1"/>
    <col min="11767" max="11767" width="7.36328125" style="18" customWidth="1"/>
    <col min="11768" max="11768" width="14.453125" style="18" customWidth="1"/>
    <col min="11769" max="11769" width="22.6328125" style="18" bestFit="1" customWidth="1"/>
    <col min="11770" max="11770" width="8.6328125" style="18" bestFit="1" customWidth="1"/>
    <col min="11771" max="11771" width="11.6328125" style="18" customWidth="1"/>
    <col min="11772" max="11772" width="20.6328125" style="18" customWidth="1"/>
    <col min="11773" max="11773" width="3.6328125" style="18" customWidth="1"/>
    <col min="11774" max="11775" width="7.36328125" style="18" customWidth="1"/>
    <col min="11776" max="11776" width="22.453125" style="18" bestFit="1" customWidth="1"/>
    <col min="11777" max="11777" width="2" style="18" customWidth="1"/>
    <col min="11778" max="11778" width="41.1796875" style="18" customWidth="1"/>
    <col min="11779" max="11779" width="4.6328125" style="18" customWidth="1"/>
    <col min="11780" max="11780" width="21.1796875" style="18" bestFit="1" customWidth="1"/>
    <col min="11781" max="12021" width="9.1796875" style="18"/>
    <col min="12022" max="12022" width="4.6328125" style="18" customWidth="1"/>
    <col min="12023" max="12023" width="7.36328125" style="18" customWidth="1"/>
    <col min="12024" max="12024" width="14.453125" style="18" customWidth="1"/>
    <col min="12025" max="12025" width="22.6328125" style="18" bestFit="1" customWidth="1"/>
    <col min="12026" max="12026" width="8.6328125" style="18" bestFit="1" customWidth="1"/>
    <col min="12027" max="12027" width="11.6328125" style="18" customWidth="1"/>
    <col min="12028" max="12028" width="20.6328125" style="18" customWidth="1"/>
    <col min="12029" max="12029" width="3.6328125" style="18" customWidth="1"/>
    <col min="12030" max="12031" width="7.36328125" style="18" customWidth="1"/>
    <col min="12032" max="12032" width="22.453125" style="18" bestFit="1" customWidth="1"/>
    <col min="12033" max="12033" width="2" style="18" customWidth="1"/>
    <col min="12034" max="12034" width="41.1796875" style="18" customWidth="1"/>
    <col min="12035" max="12035" width="4.6328125" style="18" customWidth="1"/>
    <col min="12036" max="12036" width="21.1796875" style="18" bestFit="1" customWidth="1"/>
    <col min="12037" max="12277" width="9.1796875" style="18"/>
    <col min="12278" max="12278" width="4.6328125" style="18" customWidth="1"/>
    <col min="12279" max="12279" width="7.36328125" style="18" customWidth="1"/>
    <col min="12280" max="12280" width="14.453125" style="18" customWidth="1"/>
    <col min="12281" max="12281" width="22.6328125" style="18" bestFit="1" customWidth="1"/>
    <col min="12282" max="12282" width="8.6328125" style="18" bestFit="1" customWidth="1"/>
    <col min="12283" max="12283" width="11.6328125" style="18" customWidth="1"/>
    <col min="12284" max="12284" width="20.6328125" style="18" customWidth="1"/>
    <col min="12285" max="12285" width="3.6328125" style="18" customWidth="1"/>
    <col min="12286" max="12287" width="7.36328125" style="18" customWidth="1"/>
    <col min="12288" max="12288" width="22.453125" style="18" bestFit="1" customWidth="1"/>
    <col min="12289" max="12289" width="2" style="18" customWidth="1"/>
    <col min="12290" max="12290" width="41.1796875" style="18" customWidth="1"/>
    <col min="12291" max="12291" width="4.6328125" style="18" customWidth="1"/>
    <col min="12292" max="12292" width="21.1796875" style="18" bestFit="1" customWidth="1"/>
    <col min="12293" max="12533" width="9.1796875" style="18"/>
    <col min="12534" max="12534" width="4.6328125" style="18" customWidth="1"/>
    <col min="12535" max="12535" width="7.36328125" style="18" customWidth="1"/>
    <col min="12536" max="12536" width="14.453125" style="18" customWidth="1"/>
    <col min="12537" max="12537" width="22.6328125" style="18" bestFit="1" customWidth="1"/>
    <col min="12538" max="12538" width="8.6328125" style="18" bestFit="1" customWidth="1"/>
    <col min="12539" max="12539" width="11.6328125" style="18" customWidth="1"/>
    <col min="12540" max="12540" width="20.6328125" style="18" customWidth="1"/>
    <col min="12541" max="12541" width="3.6328125" style="18" customWidth="1"/>
    <col min="12542" max="12543" width="7.36328125" style="18" customWidth="1"/>
    <col min="12544" max="12544" width="22.453125" style="18" bestFit="1" customWidth="1"/>
    <col min="12545" max="12545" width="2" style="18" customWidth="1"/>
    <col min="12546" max="12546" width="41.1796875" style="18" customWidth="1"/>
    <col min="12547" max="12547" width="4.6328125" style="18" customWidth="1"/>
    <col min="12548" max="12548" width="21.1796875" style="18" bestFit="1" customWidth="1"/>
    <col min="12549" max="12789" width="9.1796875" style="18"/>
    <col min="12790" max="12790" width="4.6328125" style="18" customWidth="1"/>
    <col min="12791" max="12791" width="7.36328125" style="18" customWidth="1"/>
    <col min="12792" max="12792" width="14.453125" style="18" customWidth="1"/>
    <col min="12793" max="12793" width="22.6328125" style="18" bestFit="1" customWidth="1"/>
    <col min="12794" max="12794" width="8.6328125" style="18" bestFit="1" customWidth="1"/>
    <col min="12795" max="12795" width="11.6328125" style="18" customWidth="1"/>
    <col min="12796" max="12796" width="20.6328125" style="18" customWidth="1"/>
    <col min="12797" max="12797" width="3.6328125" style="18" customWidth="1"/>
    <col min="12798" max="12799" width="7.36328125" style="18" customWidth="1"/>
    <col min="12800" max="12800" width="22.453125" style="18" bestFit="1" customWidth="1"/>
    <col min="12801" max="12801" width="2" style="18" customWidth="1"/>
    <col min="12802" max="12802" width="41.1796875" style="18" customWidth="1"/>
    <col min="12803" max="12803" width="4.6328125" style="18" customWidth="1"/>
    <col min="12804" max="12804" width="21.1796875" style="18" bestFit="1" customWidth="1"/>
    <col min="12805" max="13045" width="9.1796875" style="18"/>
    <col min="13046" max="13046" width="4.6328125" style="18" customWidth="1"/>
    <col min="13047" max="13047" width="7.36328125" style="18" customWidth="1"/>
    <col min="13048" max="13048" width="14.453125" style="18" customWidth="1"/>
    <col min="13049" max="13049" width="22.6328125" style="18" bestFit="1" customWidth="1"/>
    <col min="13050" max="13050" width="8.6328125" style="18" bestFit="1" customWidth="1"/>
    <col min="13051" max="13051" width="11.6328125" style="18" customWidth="1"/>
    <col min="13052" max="13052" width="20.6328125" style="18" customWidth="1"/>
    <col min="13053" max="13053" width="3.6328125" style="18" customWidth="1"/>
    <col min="13054" max="13055" width="7.36328125" style="18" customWidth="1"/>
    <col min="13056" max="13056" width="22.453125" style="18" bestFit="1" customWidth="1"/>
    <col min="13057" max="13057" width="2" style="18" customWidth="1"/>
    <col min="13058" max="13058" width="41.1796875" style="18" customWidth="1"/>
    <col min="13059" max="13059" width="4.6328125" style="18" customWidth="1"/>
    <col min="13060" max="13060" width="21.1796875" style="18" bestFit="1" customWidth="1"/>
    <col min="13061" max="13301" width="9.1796875" style="18"/>
    <col min="13302" max="13302" width="4.6328125" style="18" customWidth="1"/>
    <col min="13303" max="13303" width="7.36328125" style="18" customWidth="1"/>
    <col min="13304" max="13304" width="14.453125" style="18" customWidth="1"/>
    <col min="13305" max="13305" width="22.6328125" style="18" bestFit="1" customWidth="1"/>
    <col min="13306" max="13306" width="8.6328125" style="18" bestFit="1" customWidth="1"/>
    <col min="13307" max="13307" width="11.6328125" style="18" customWidth="1"/>
    <col min="13308" max="13308" width="20.6328125" style="18" customWidth="1"/>
    <col min="13309" max="13309" width="3.6328125" style="18" customWidth="1"/>
    <col min="13310" max="13311" width="7.36328125" style="18" customWidth="1"/>
    <col min="13312" max="13312" width="22.453125" style="18" bestFit="1" customWidth="1"/>
    <col min="13313" max="13313" width="2" style="18" customWidth="1"/>
    <col min="13314" max="13314" width="41.1796875" style="18" customWidth="1"/>
    <col min="13315" max="13315" width="4.6328125" style="18" customWidth="1"/>
    <col min="13316" max="13316" width="21.1796875" style="18" bestFit="1" customWidth="1"/>
    <col min="13317" max="13557" width="9.1796875" style="18"/>
    <col min="13558" max="13558" width="4.6328125" style="18" customWidth="1"/>
    <col min="13559" max="13559" width="7.36328125" style="18" customWidth="1"/>
    <col min="13560" max="13560" width="14.453125" style="18" customWidth="1"/>
    <col min="13561" max="13561" width="22.6328125" style="18" bestFit="1" customWidth="1"/>
    <col min="13562" max="13562" width="8.6328125" style="18" bestFit="1" customWidth="1"/>
    <col min="13563" max="13563" width="11.6328125" style="18" customWidth="1"/>
    <col min="13564" max="13564" width="20.6328125" style="18" customWidth="1"/>
    <col min="13565" max="13565" width="3.6328125" style="18" customWidth="1"/>
    <col min="13566" max="13567" width="7.36328125" style="18" customWidth="1"/>
    <col min="13568" max="13568" width="22.453125" style="18" bestFit="1" customWidth="1"/>
    <col min="13569" max="13569" width="2" style="18" customWidth="1"/>
    <col min="13570" max="13570" width="41.1796875" style="18" customWidth="1"/>
    <col min="13571" max="13571" width="4.6328125" style="18" customWidth="1"/>
    <col min="13572" max="13572" width="21.1796875" style="18" bestFit="1" customWidth="1"/>
    <col min="13573" max="13813" width="9.1796875" style="18"/>
    <col min="13814" max="13814" width="4.6328125" style="18" customWidth="1"/>
    <col min="13815" max="13815" width="7.36328125" style="18" customWidth="1"/>
    <col min="13816" max="13816" width="14.453125" style="18" customWidth="1"/>
    <col min="13817" max="13817" width="22.6328125" style="18" bestFit="1" customWidth="1"/>
    <col min="13818" max="13818" width="8.6328125" style="18" bestFit="1" customWidth="1"/>
    <col min="13819" max="13819" width="11.6328125" style="18" customWidth="1"/>
    <col min="13820" max="13820" width="20.6328125" style="18" customWidth="1"/>
    <col min="13821" max="13821" width="3.6328125" style="18" customWidth="1"/>
    <col min="13822" max="13823" width="7.36328125" style="18" customWidth="1"/>
    <col min="13824" max="13824" width="22.453125" style="18" bestFit="1" customWidth="1"/>
    <col min="13825" max="13825" width="2" style="18" customWidth="1"/>
    <col min="13826" max="13826" width="41.1796875" style="18" customWidth="1"/>
    <col min="13827" max="13827" width="4.6328125" style="18" customWidth="1"/>
    <col min="13828" max="13828" width="21.1796875" style="18" bestFit="1" customWidth="1"/>
    <col min="13829" max="14069" width="9.1796875" style="18"/>
    <col min="14070" max="14070" width="4.6328125" style="18" customWidth="1"/>
    <col min="14071" max="14071" width="7.36328125" style="18" customWidth="1"/>
    <col min="14072" max="14072" width="14.453125" style="18" customWidth="1"/>
    <col min="14073" max="14073" width="22.6328125" style="18" bestFit="1" customWidth="1"/>
    <col min="14074" max="14074" width="8.6328125" style="18" bestFit="1" customWidth="1"/>
    <col min="14075" max="14075" width="11.6328125" style="18" customWidth="1"/>
    <col min="14076" max="14076" width="20.6328125" style="18" customWidth="1"/>
    <col min="14077" max="14077" width="3.6328125" style="18" customWidth="1"/>
    <col min="14078" max="14079" width="7.36328125" style="18" customWidth="1"/>
    <col min="14080" max="14080" width="22.453125" style="18" bestFit="1" customWidth="1"/>
    <col min="14081" max="14081" width="2" style="18" customWidth="1"/>
    <col min="14082" max="14082" width="41.1796875" style="18" customWidth="1"/>
    <col min="14083" max="14083" width="4.6328125" style="18" customWidth="1"/>
    <col min="14084" max="14084" width="21.1796875" style="18" bestFit="1" customWidth="1"/>
    <col min="14085" max="14325" width="9.1796875" style="18"/>
    <col min="14326" max="14326" width="4.6328125" style="18" customWidth="1"/>
    <col min="14327" max="14327" width="7.36328125" style="18" customWidth="1"/>
    <col min="14328" max="14328" width="14.453125" style="18" customWidth="1"/>
    <col min="14329" max="14329" width="22.6328125" style="18" bestFit="1" customWidth="1"/>
    <col min="14330" max="14330" width="8.6328125" style="18" bestFit="1" customWidth="1"/>
    <col min="14331" max="14331" width="11.6328125" style="18" customWidth="1"/>
    <col min="14332" max="14332" width="20.6328125" style="18" customWidth="1"/>
    <col min="14333" max="14333" width="3.6328125" style="18" customWidth="1"/>
    <col min="14334" max="14335" width="7.36328125" style="18" customWidth="1"/>
    <col min="14336" max="14336" width="22.453125" style="18" bestFit="1" customWidth="1"/>
    <col min="14337" max="14337" width="2" style="18" customWidth="1"/>
    <col min="14338" max="14338" width="41.1796875" style="18" customWidth="1"/>
    <col min="14339" max="14339" width="4.6328125" style="18" customWidth="1"/>
    <col min="14340" max="14340" width="21.1796875" style="18" bestFit="1" customWidth="1"/>
    <col min="14341" max="14581" width="9.1796875" style="18"/>
    <col min="14582" max="14582" width="4.6328125" style="18" customWidth="1"/>
    <col min="14583" max="14583" width="7.36328125" style="18" customWidth="1"/>
    <col min="14584" max="14584" width="14.453125" style="18" customWidth="1"/>
    <col min="14585" max="14585" width="22.6328125" style="18" bestFit="1" customWidth="1"/>
    <col min="14586" max="14586" width="8.6328125" style="18" bestFit="1" customWidth="1"/>
    <col min="14587" max="14587" width="11.6328125" style="18" customWidth="1"/>
    <col min="14588" max="14588" width="20.6328125" style="18" customWidth="1"/>
    <col min="14589" max="14589" width="3.6328125" style="18" customWidth="1"/>
    <col min="14590" max="14591" width="7.36328125" style="18" customWidth="1"/>
    <col min="14592" max="14592" width="22.453125" style="18" bestFit="1" customWidth="1"/>
    <col min="14593" max="14593" width="2" style="18" customWidth="1"/>
    <col min="14594" max="14594" width="41.1796875" style="18" customWidth="1"/>
    <col min="14595" max="14595" width="4.6328125" style="18" customWidth="1"/>
    <col min="14596" max="14596" width="21.1796875" style="18" bestFit="1" customWidth="1"/>
    <col min="14597" max="14837" width="9.1796875" style="18"/>
    <col min="14838" max="14838" width="4.6328125" style="18" customWidth="1"/>
    <col min="14839" max="14839" width="7.36328125" style="18" customWidth="1"/>
    <col min="14840" max="14840" width="14.453125" style="18" customWidth="1"/>
    <col min="14841" max="14841" width="22.6328125" style="18" bestFit="1" customWidth="1"/>
    <col min="14842" max="14842" width="8.6328125" style="18" bestFit="1" customWidth="1"/>
    <col min="14843" max="14843" width="11.6328125" style="18" customWidth="1"/>
    <col min="14844" max="14844" width="20.6328125" style="18" customWidth="1"/>
    <col min="14845" max="14845" width="3.6328125" style="18" customWidth="1"/>
    <col min="14846" max="14847" width="7.36328125" style="18" customWidth="1"/>
    <col min="14848" max="14848" width="22.453125" style="18" bestFit="1" customWidth="1"/>
    <col min="14849" max="14849" width="2" style="18" customWidth="1"/>
    <col min="14850" max="14850" width="41.1796875" style="18" customWidth="1"/>
    <col min="14851" max="14851" width="4.6328125" style="18" customWidth="1"/>
    <col min="14852" max="14852" width="21.1796875" style="18" bestFit="1" customWidth="1"/>
    <col min="14853" max="15093" width="9.1796875" style="18"/>
    <col min="15094" max="15094" width="4.6328125" style="18" customWidth="1"/>
    <col min="15095" max="15095" width="7.36328125" style="18" customWidth="1"/>
    <col min="15096" max="15096" width="14.453125" style="18" customWidth="1"/>
    <col min="15097" max="15097" width="22.6328125" style="18" bestFit="1" customWidth="1"/>
    <col min="15098" max="15098" width="8.6328125" style="18" bestFit="1" customWidth="1"/>
    <col min="15099" max="15099" width="11.6328125" style="18" customWidth="1"/>
    <col min="15100" max="15100" width="20.6328125" style="18" customWidth="1"/>
    <col min="15101" max="15101" width="3.6328125" style="18" customWidth="1"/>
    <col min="15102" max="15103" width="7.36328125" style="18" customWidth="1"/>
    <col min="15104" max="15104" width="22.453125" style="18" bestFit="1" customWidth="1"/>
    <col min="15105" max="15105" width="2" style="18" customWidth="1"/>
    <col min="15106" max="15106" width="41.1796875" style="18" customWidth="1"/>
    <col min="15107" max="15107" width="4.6328125" style="18" customWidth="1"/>
    <col min="15108" max="15108" width="21.1796875" style="18" bestFit="1" customWidth="1"/>
    <col min="15109" max="15349" width="9.1796875" style="18"/>
    <col min="15350" max="15350" width="4.6328125" style="18" customWidth="1"/>
    <col min="15351" max="15351" width="7.36328125" style="18" customWidth="1"/>
    <col min="15352" max="15352" width="14.453125" style="18" customWidth="1"/>
    <col min="15353" max="15353" width="22.6328125" style="18" bestFit="1" customWidth="1"/>
    <col min="15354" max="15354" width="8.6328125" style="18" bestFit="1" customWidth="1"/>
    <col min="15355" max="15355" width="11.6328125" style="18" customWidth="1"/>
    <col min="15356" max="15356" width="20.6328125" style="18" customWidth="1"/>
    <col min="15357" max="15357" width="3.6328125" style="18" customWidth="1"/>
    <col min="15358" max="15359" width="7.36328125" style="18" customWidth="1"/>
    <col min="15360" max="15360" width="22.453125" style="18" bestFit="1" customWidth="1"/>
    <col min="15361" max="15361" width="2" style="18" customWidth="1"/>
    <col min="15362" max="15362" width="41.1796875" style="18" customWidth="1"/>
    <col min="15363" max="15363" width="4.6328125" style="18" customWidth="1"/>
    <col min="15364" max="15364" width="21.1796875" style="18" bestFit="1" customWidth="1"/>
    <col min="15365" max="15605" width="9.1796875" style="18"/>
    <col min="15606" max="15606" width="4.6328125" style="18" customWidth="1"/>
    <col min="15607" max="15607" width="7.36328125" style="18" customWidth="1"/>
    <col min="15608" max="15608" width="14.453125" style="18" customWidth="1"/>
    <col min="15609" max="15609" width="22.6328125" style="18" bestFit="1" customWidth="1"/>
    <col min="15610" max="15610" width="8.6328125" style="18" bestFit="1" customWidth="1"/>
    <col min="15611" max="15611" width="11.6328125" style="18" customWidth="1"/>
    <col min="15612" max="15612" width="20.6328125" style="18" customWidth="1"/>
    <col min="15613" max="15613" width="3.6328125" style="18" customWidth="1"/>
    <col min="15614" max="15615" width="7.36328125" style="18" customWidth="1"/>
    <col min="15616" max="15616" width="22.453125" style="18" bestFit="1" customWidth="1"/>
    <col min="15617" max="15617" width="2" style="18" customWidth="1"/>
    <col min="15618" max="15618" width="41.1796875" style="18" customWidth="1"/>
    <col min="15619" max="15619" width="4.6328125" style="18" customWidth="1"/>
    <col min="15620" max="15620" width="21.1796875" style="18" bestFit="1" customWidth="1"/>
    <col min="15621" max="15861" width="9.1796875" style="18"/>
    <col min="15862" max="15862" width="4.6328125" style="18" customWidth="1"/>
    <col min="15863" max="15863" width="7.36328125" style="18" customWidth="1"/>
    <col min="15864" max="15864" width="14.453125" style="18" customWidth="1"/>
    <col min="15865" max="15865" width="22.6328125" style="18" bestFit="1" customWidth="1"/>
    <col min="15866" max="15866" width="8.6328125" style="18" bestFit="1" customWidth="1"/>
    <col min="15867" max="15867" width="11.6328125" style="18" customWidth="1"/>
    <col min="15868" max="15868" width="20.6328125" style="18" customWidth="1"/>
    <col min="15869" max="15869" width="3.6328125" style="18" customWidth="1"/>
    <col min="15870" max="15871" width="7.36328125" style="18" customWidth="1"/>
    <col min="15872" max="15872" width="22.453125" style="18" bestFit="1" customWidth="1"/>
    <col min="15873" max="15873" width="2" style="18" customWidth="1"/>
    <col min="15874" max="15874" width="41.1796875" style="18" customWidth="1"/>
    <col min="15875" max="15875" width="4.6328125" style="18" customWidth="1"/>
    <col min="15876" max="15876" width="21.1796875" style="18" bestFit="1" customWidth="1"/>
    <col min="15877" max="16117" width="9.1796875" style="18"/>
    <col min="16118" max="16118" width="4.6328125" style="18" customWidth="1"/>
    <col min="16119" max="16119" width="7.36328125" style="18" customWidth="1"/>
    <col min="16120" max="16120" width="14.453125" style="18" customWidth="1"/>
    <col min="16121" max="16121" width="22.6328125" style="18" bestFit="1" customWidth="1"/>
    <col min="16122" max="16122" width="8.6328125" style="18" bestFit="1" customWidth="1"/>
    <col min="16123" max="16123" width="11.6328125" style="18" customWidth="1"/>
    <col min="16124" max="16124" width="20.6328125" style="18" customWidth="1"/>
    <col min="16125" max="16125" width="3.6328125" style="18" customWidth="1"/>
    <col min="16126" max="16127" width="7.36328125" style="18" customWidth="1"/>
    <col min="16128" max="16128" width="22.453125" style="18" bestFit="1" customWidth="1"/>
    <col min="16129" max="16129" width="2" style="18" customWidth="1"/>
    <col min="16130" max="16130" width="41.1796875" style="18" customWidth="1"/>
    <col min="16131" max="16131" width="4.6328125" style="18" customWidth="1"/>
    <col min="16132" max="16132" width="21.1796875" style="18" bestFit="1" customWidth="1"/>
    <col min="16133" max="16384" width="9.1796875" style="18"/>
  </cols>
  <sheetData>
    <row r="1" spans="1:16" ht="20.25" customHeight="1" x14ac:dyDescent="0.25">
      <c r="A1" s="96" t="s">
        <v>0</v>
      </c>
      <c r="B1" s="96"/>
      <c r="C1" s="96"/>
      <c r="D1" s="96"/>
    </row>
    <row r="2" spans="1:16" ht="21.75" customHeight="1" x14ac:dyDescent="0.2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6" ht="17.5" x14ac:dyDescent="0.25">
      <c r="A3" s="99" t="s">
        <v>318</v>
      </c>
      <c r="B3" s="99"/>
      <c r="C3" s="99"/>
      <c r="D3" s="99"/>
      <c r="E3" s="99"/>
      <c r="F3" s="99"/>
      <c r="G3" s="99"/>
      <c r="H3" s="99"/>
      <c r="I3" s="99"/>
      <c r="J3" s="99"/>
      <c r="K3" s="98"/>
    </row>
    <row r="4" spans="1:16" ht="18" x14ac:dyDescent="0.25">
      <c r="A4" s="100" t="s">
        <v>6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6" ht="12.75" customHeight="1" thickBo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102"/>
    </row>
    <row r="6" spans="1:16" s="33" customFormat="1" ht="31.5" customHeight="1" thickBot="1" x14ac:dyDescent="0.3">
      <c r="A6" s="27" t="s">
        <v>1</v>
      </c>
      <c r="B6" s="46" t="s">
        <v>3</v>
      </c>
      <c r="C6" s="95" t="s">
        <v>2</v>
      </c>
      <c r="D6" s="95"/>
      <c r="E6" s="47" t="s">
        <v>4</v>
      </c>
      <c r="F6" s="68" t="s">
        <v>674</v>
      </c>
      <c r="G6" s="83" t="s">
        <v>675</v>
      </c>
      <c r="H6" s="84" t="s">
        <v>313</v>
      </c>
      <c r="I6" s="28" t="s">
        <v>214</v>
      </c>
      <c r="J6" s="28" t="s">
        <v>5</v>
      </c>
      <c r="K6" s="58" t="s">
        <v>10</v>
      </c>
      <c r="L6" s="31"/>
      <c r="M6" s="31"/>
      <c r="N6" s="32"/>
      <c r="O6" s="32"/>
      <c r="P6" s="33" t="s">
        <v>651</v>
      </c>
    </row>
    <row r="7" spans="1:16" ht="23.25" customHeight="1" x14ac:dyDescent="0.25">
      <c r="A7" s="23">
        <v>1</v>
      </c>
      <c r="B7" s="34" t="s">
        <v>226</v>
      </c>
      <c r="C7" s="71" t="s">
        <v>428</v>
      </c>
      <c r="D7" s="74" t="s">
        <v>358</v>
      </c>
      <c r="E7" s="20" t="s">
        <v>303</v>
      </c>
      <c r="F7" s="35" t="s">
        <v>556</v>
      </c>
      <c r="G7" s="36" t="s">
        <v>557</v>
      </c>
      <c r="H7" s="20" t="s">
        <v>314</v>
      </c>
      <c r="I7" s="36">
        <v>1</v>
      </c>
      <c r="J7" s="65" t="s">
        <v>638</v>
      </c>
      <c r="K7" s="23"/>
      <c r="L7" s="37" t="str">
        <f>VLOOKUP(B7,'Gốc PĐT_L2'!$B$5:$I$120,1,0)</f>
        <v>DH52004277</v>
      </c>
      <c r="M7" s="37" t="str">
        <f>VLOOKUP(B7,'Gốc PĐT_L2'!$B$5:$I$120,2,0)</f>
        <v>Phạm Tuấn</v>
      </c>
      <c r="N7" s="37" t="str">
        <f>VLOOKUP(B7,'Gốc PĐT_L2'!$B$5:$I$120,3,0)</f>
        <v>Kiệt</v>
      </c>
      <c r="O7" s="37" t="str">
        <f>VLOOKUP(B7,'Gốc PĐT_L2'!$B$5:$I$120,4,0)</f>
        <v>D20_TH06</v>
      </c>
      <c r="P7" s="18">
        <f t="shared" ref="P7:P38" si="0">COUNTIF($B$7:$B$105,B7)</f>
        <v>1</v>
      </c>
    </row>
    <row r="8" spans="1:16" ht="23.25" customHeight="1" thickBot="1" x14ac:dyDescent="0.3">
      <c r="A8" s="24">
        <v>2</v>
      </c>
      <c r="B8" s="38" t="s">
        <v>227</v>
      </c>
      <c r="C8" s="72" t="s">
        <v>166</v>
      </c>
      <c r="D8" s="75" t="s">
        <v>76</v>
      </c>
      <c r="E8" s="21" t="s">
        <v>303</v>
      </c>
      <c r="F8" s="39" t="s">
        <v>545</v>
      </c>
      <c r="G8" s="40" t="s">
        <v>546</v>
      </c>
      <c r="H8" s="21" t="s">
        <v>314</v>
      </c>
      <c r="I8" s="40">
        <v>1</v>
      </c>
      <c r="J8" s="66" t="s">
        <v>638</v>
      </c>
      <c r="K8" s="24"/>
      <c r="L8" s="37" t="str">
        <f>VLOOKUP(B8,'Gốc PĐT_L2'!$B$5:$I$120,1,0)</f>
        <v>DH52004278</v>
      </c>
      <c r="M8" s="37" t="str">
        <f>VLOOKUP(B8,'Gốc PĐT_L2'!$B$5:$I$120,2,0)</f>
        <v>Lê Thành</v>
      </c>
      <c r="N8" s="37" t="str">
        <f>VLOOKUP(B8,'Gốc PĐT_L2'!$B$5:$I$120,3,0)</f>
        <v>Đạt</v>
      </c>
      <c r="O8" s="37" t="str">
        <f>VLOOKUP(B8,'Gốc PĐT_L2'!$B$5:$I$120,4,0)</f>
        <v>D20_TH06</v>
      </c>
      <c r="P8" s="18">
        <f t="shared" si="0"/>
        <v>1</v>
      </c>
    </row>
    <row r="9" spans="1:16" ht="23.25" customHeight="1" x14ac:dyDescent="0.25">
      <c r="A9" s="23">
        <v>3</v>
      </c>
      <c r="B9" s="34" t="s">
        <v>229</v>
      </c>
      <c r="C9" s="71" t="s">
        <v>7</v>
      </c>
      <c r="D9" s="74" t="s">
        <v>509</v>
      </c>
      <c r="E9" s="20" t="s">
        <v>304</v>
      </c>
      <c r="F9" s="35" t="s">
        <v>510</v>
      </c>
      <c r="G9" s="36" t="s">
        <v>511</v>
      </c>
      <c r="H9" s="20" t="s">
        <v>314</v>
      </c>
      <c r="I9" s="36">
        <v>3</v>
      </c>
      <c r="J9" s="65" t="s">
        <v>642</v>
      </c>
      <c r="K9" s="23"/>
      <c r="L9" s="37" t="str">
        <f>VLOOKUP(B9,'Gốc PĐT_L2'!$B$5:$I$120,1,0)</f>
        <v>DH52003431</v>
      </c>
      <c r="M9" s="37" t="str">
        <f>VLOOKUP(B9,'Gốc PĐT_L2'!$B$5:$I$120,2,0)</f>
        <v>Nguyễn Thanh</v>
      </c>
      <c r="N9" s="37" t="str">
        <f>VLOOKUP(B9,'Gốc PĐT_L2'!$B$5:$I$120,3,0)</f>
        <v>Thoại</v>
      </c>
      <c r="O9" s="37" t="str">
        <f>VLOOKUP(B9,'Gốc PĐT_L2'!$B$5:$I$120,4,0)</f>
        <v>D20_TH03</v>
      </c>
      <c r="P9" s="18">
        <f t="shared" si="0"/>
        <v>1</v>
      </c>
    </row>
    <row r="10" spans="1:16" ht="23.25" customHeight="1" thickBot="1" x14ac:dyDescent="0.3">
      <c r="A10" s="24">
        <v>4</v>
      </c>
      <c r="B10" s="38" t="s">
        <v>228</v>
      </c>
      <c r="C10" s="72" t="s">
        <v>494</v>
      </c>
      <c r="D10" s="75" t="s">
        <v>495</v>
      </c>
      <c r="E10" s="21" t="s">
        <v>304</v>
      </c>
      <c r="F10" s="39" t="s">
        <v>496</v>
      </c>
      <c r="G10" s="40" t="s">
        <v>497</v>
      </c>
      <c r="H10" s="21" t="s">
        <v>314</v>
      </c>
      <c r="I10" s="40">
        <v>3</v>
      </c>
      <c r="J10" s="66" t="s">
        <v>642</v>
      </c>
      <c r="K10" s="24"/>
      <c r="L10" s="37" t="str">
        <f>VLOOKUP(B10,'Gốc PĐT_L2'!$B$5:$I$120,1,0)</f>
        <v>DH52002772</v>
      </c>
      <c r="M10" s="37" t="str">
        <f>VLOOKUP(B10,'Gốc PĐT_L2'!$B$5:$I$120,2,0)</f>
        <v>Phạm Phú</v>
      </c>
      <c r="N10" s="37" t="str">
        <f>VLOOKUP(B10,'Gốc PĐT_L2'!$B$5:$I$120,3,0)</f>
        <v>Đức</v>
      </c>
      <c r="O10" s="37" t="str">
        <f>VLOOKUP(B10,'Gốc PĐT_L2'!$B$5:$I$120,4,0)</f>
        <v>D20_TH03</v>
      </c>
      <c r="P10" s="18">
        <f t="shared" si="0"/>
        <v>1</v>
      </c>
    </row>
    <row r="11" spans="1:16" ht="23.25" customHeight="1" x14ac:dyDescent="0.25">
      <c r="A11" s="23">
        <v>5</v>
      </c>
      <c r="B11" s="34" t="s">
        <v>230</v>
      </c>
      <c r="C11" s="71" t="s">
        <v>472</v>
      </c>
      <c r="D11" s="74" t="s">
        <v>469</v>
      </c>
      <c r="E11" s="20" t="s">
        <v>305</v>
      </c>
      <c r="F11" s="35" t="s">
        <v>473</v>
      </c>
      <c r="G11" s="36" t="s">
        <v>474</v>
      </c>
      <c r="H11" s="20" t="s">
        <v>314</v>
      </c>
      <c r="I11" s="36">
        <v>4</v>
      </c>
      <c r="J11" s="65" t="s">
        <v>643</v>
      </c>
      <c r="K11" s="23"/>
      <c r="L11" s="37" t="str">
        <f>VLOOKUP(B11,'Gốc PĐT_L2'!$B$5:$I$120,1,0)</f>
        <v>DH52001688</v>
      </c>
      <c r="M11" s="37" t="str">
        <f>VLOOKUP(B11,'Gốc PĐT_L2'!$B$5:$I$120,2,0)</f>
        <v>Phạm Nhựt</v>
      </c>
      <c r="N11" s="37" t="str">
        <f>VLOOKUP(B11,'Gốc PĐT_L2'!$B$5:$I$120,3,0)</f>
        <v>Linh</v>
      </c>
      <c r="O11" s="37" t="str">
        <f>VLOOKUP(B11,'Gốc PĐT_L2'!$B$5:$I$120,4,0)</f>
        <v>D20_TH02</v>
      </c>
      <c r="P11" s="18">
        <f t="shared" si="0"/>
        <v>1</v>
      </c>
    </row>
    <row r="12" spans="1:16" ht="23.25" customHeight="1" thickBot="1" x14ac:dyDescent="0.3">
      <c r="A12" s="24">
        <v>6</v>
      </c>
      <c r="B12" s="38" t="s">
        <v>231</v>
      </c>
      <c r="C12" s="72" t="s">
        <v>616</v>
      </c>
      <c r="D12" s="75" t="s">
        <v>615</v>
      </c>
      <c r="E12" s="21" t="s">
        <v>305</v>
      </c>
      <c r="F12" s="39" t="s">
        <v>668</v>
      </c>
      <c r="G12" s="40" t="s">
        <v>669</v>
      </c>
      <c r="H12" s="21" t="s">
        <v>314</v>
      </c>
      <c r="I12" s="40">
        <v>4</v>
      </c>
      <c r="J12" s="66" t="s">
        <v>643</v>
      </c>
      <c r="K12" s="59"/>
      <c r="L12" s="37" t="str">
        <f>VLOOKUP(B12,'Gốc PĐT_L2'!$B$5:$I$120,1,0)</f>
        <v>DH52000596</v>
      </c>
      <c r="M12" s="37" t="str">
        <f>VLOOKUP(B12,'Gốc PĐT_L2'!$B$5:$I$120,2,0)</f>
        <v>Nguyễn Quốc</v>
      </c>
      <c r="N12" s="37" t="str">
        <f>VLOOKUP(B12,'Gốc PĐT_L2'!$B$5:$I$120,3,0)</f>
        <v>Oai</v>
      </c>
      <c r="O12" s="37" t="str">
        <f>VLOOKUP(B12,'Gốc PĐT_L2'!$B$5:$I$120,4,0)</f>
        <v>D20_TH02</v>
      </c>
      <c r="P12" s="18">
        <f t="shared" si="0"/>
        <v>1</v>
      </c>
    </row>
    <row r="13" spans="1:16" ht="23.25" customHeight="1" x14ac:dyDescent="0.25">
      <c r="A13" s="23">
        <v>7</v>
      </c>
      <c r="B13" s="34" t="s">
        <v>232</v>
      </c>
      <c r="C13" s="71" t="s">
        <v>50</v>
      </c>
      <c r="D13" s="74" t="s">
        <v>553</v>
      </c>
      <c r="E13" s="20" t="s">
        <v>303</v>
      </c>
      <c r="F13" s="35" t="s">
        <v>554</v>
      </c>
      <c r="G13" s="36" t="s">
        <v>555</v>
      </c>
      <c r="H13" s="20" t="s">
        <v>315</v>
      </c>
      <c r="I13" s="36">
        <v>5</v>
      </c>
      <c r="J13" s="65" t="s">
        <v>639</v>
      </c>
      <c r="K13" s="23"/>
      <c r="L13" s="37" t="str">
        <f>VLOOKUP(B13,'Gốc PĐT_L2'!$B$5:$I$120,1,0)</f>
        <v>DH52004471</v>
      </c>
      <c r="M13" s="37" t="str">
        <f>VLOOKUP(B13,'Gốc PĐT_L2'!$B$5:$I$120,2,0)</f>
        <v>Nguyễn Hoàng</v>
      </c>
      <c r="N13" s="37" t="str">
        <f>VLOOKUP(B13,'Gốc PĐT_L2'!$B$5:$I$120,3,0)</f>
        <v>Huân</v>
      </c>
      <c r="O13" s="37" t="str">
        <f>VLOOKUP(B13,'Gốc PĐT_L2'!$B$5:$I$120,4,0)</f>
        <v>D20_TH06</v>
      </c>
      <c r="P13" s="18">
        <f t="shared" si="0"/>
        <v>1</v>
      </c>
    </row>
    <row r="14" spans="1:16" ht="23.25" customHeight="1" thickBot="1" x14ac:dyDescent="0.3">
      <c r="A14" s="24">
        <v>8</v>
      </c>
      <c r="B14" s="38" t="s">
        <v>233</v>
      </c>
      <c r="C14" s="72" t="s">
        <v>547</v>
      </c>
      <c r="D14" s="75" t="s">
        <v>417</v>
      </c>
      <c r="E14" s="21" t="s">
        <v>303</v>
      </c>
      <c r="F14" s="39" t="s">
        <v>548</v>
      </c>
      <c r="G14" s="40" t="s">
        <v>549</v>
      </c>
      <c r="H14" s="21" t="s">
        <v>315</v>
      </c>
      <c r="I14" s="40">
        <v>5</v>
      </c>
      <c r="J14" s="66" t="s">
        <v>639</v>
      </c>
      <c r="K14" s="24"/>
      <c r="L14" s="37" t="str">
        <f>VLOOKUP(B14,'Gốc PĐT_L2'!$B$5:$I$120,1,0)</f>
        <v>DH52007219</v>
      </c>
      <c r="M14" s="37" t="str">
        <f>VLOOKUP(B14,'Gốc PĐT_L2'!$B$5:$I$120,2,0)</f>
        <v>Tạ Lê Trung</v>
      </c>
      <c r="N14" s="37" t="str">
        <f>VLOOKUP(B14,'Gốc PĐT_L2'!$B$5:$I$120,3,0)</f>
        <v>Hiếu</v>
      </c>
      <c r="O14" s="37" t="str">
        <f>VLOOKUP(B14,'Gốc PĐT_L2'!$B$5:$I$120,4,0)</f>
        <v>D20_TH06</v>
      </c>
      <c r="P14" s="18">
        <f t="shared" si="0"/>
        <v>1</v>
      </c>
    </row>
    <row r="15" spans="1:16" ht="23.25" customHeight="1" x14ac:dyDescent="0.25">
      <c r="A15" s="23">
        <v>9</v>
      </c>
      <c r="B15" s="34" t="s">
        <v>234</v>
      </c>
      <c r="C15" s="71" t="s">
        <v>399</v>
      </c>
      <c r="D15" s="74" t="s">
        <v>135</v>
      </c>
      <c r="E15" s="20" t="s">
        <v>306</v>
      </c>
      <c r="F15" s="35" t="s">
        <v>603</v>
      </c>
      <c r="G15" s="36" t="s">
        <v>604</v>
      </c>
      <c r="H15" s="20" t="s">
        <v>316</v>
      </c>
      <c r="I15" s="36">
        <v>6</v>
      </c>
      <c r="J15" s="65" t="s">
        <v>641</v>
      </c>
      <c r="K15" s="23"/>
      <c r="L15" s="37" t="str">
        <f>VLOOKUP(B15,'Gốc PĐT_L2'!$B$5:$I$120,1,0)</f>
        <v>DH52006048</v>
      </c>
      <c r="M15" s="37" t="str">
        <f>VLOOKUP(B15,'Gốc PĐT_L2'!$B$5:$I$120,2,0)</f>
        <v>Nguyễn Đức</v>
      </c>
      <c r="N15" s="37" t="str">
        <f>VLOOKUP(B15,'Gốc PĐT_L2'!$B$5:$I$120,3,0)</f>
        <v>Quân</v>
      </c>
      <c r="O15" s="37" t="str">
        <f>VLOOKUP(B15,'Gốc PĐT_L2'!$B$5:$I$120,4,0)</f>
        <v>D20_TH10</v>
      </c>
      <c r="P15" s="18">
        <f t="shared" si="0"/>
        <v>1</v>
      </c>
    </row>
    <row r="16" spans="1:16" ht="23.25" customHeight="1" thickBot="1" x14ac:dyDescent="0.3">
      <c r="A16" s="24">
        <v>10</v>
      </c>
      <c r="B16" s="38" t="s">
        <v>235</v>
      </c>
      <c r="C16" s="72" t="s">
        <v>600</v>
      </c>
      <c r="D16" s="75" t="s">
        <v>106</v>
      </c>
      <c r="E16" s="21" t="s">
        <v>306</v>
      </c>
      <c r="F16" s="39" t="s">
        <v>601</v>
      </c>
      <c r="G16" s="40" t="s">
        <v>602</v>
      </c>
      <c r="H16" s="21" t="s">
        <v>316</v>
      </c>
      <c r="I16" s="40">
        <v>6</v>
      </c>
      <c r="J16" s="66" t="s">
        <v>641</v>
      </c>
      <c r="K16" s="24"/>
      <c r="L16" s="37" t="str">
        <f>VLOOKUP(B16,'Gốc PĐT_L2'!$B$5:$I$120,1,0)</f>
        <v>DH52007253</v>
      </c>
      <c r="M16" s="37" t="str">
        <f>VLOOKUP(B16,'Gốc PĐT_L2'!$B$5:$I$120,2,0)</f>
        <v>Đinh Trọng</v>
      </c>
      <c r="N16" s="37" t="str">
        <f>VLOOKUP(B16,'Gốc PĐT_L2'!$B$5:$I$120,3,0)</f>
        <v>Phúc</v>
      </c>
      <c r="O16" s="37" t="str">
        <f>VLOOKUP(B16,'Gốc PĐT_L2'!$B$5:$I$120,4,0)</f>
        <v>D20_TH10</v>
      </c>
      <c r="P16" s="18">
        <f t="shared" si="0"/>
        <v>1</v>
      </c>
    </row>
    <row r="17" spans="1:16" ht="23.25" customHeight="1" x14ac:dyDescent="0.25">
      <c r="A17" s="23">
        <v>11</v>
      </c>
      <c r="B17" s="34" t="s">
        <v>236</v>
      </c>
      <c r="C17" s="71" t="s">
        <v>50</v>
      </c>
      <c r="D17" s="74" t="s">
        <v>478</v>
      </c>
      <c r="E17" s="20" t="s">
        <v>305</v>
      </c>
      <c r="F17" s="35" t="s">
        <v>479</v>
      </c>
      <c r="G17" s="36" t="s">
        <v>480</v>
      </c>
      <c r="H17" s="20" t="s">
        <v>314</v>
      </c>
      <c r="I17" s="36">
        <v>7</v>
      </c>
      <c r="J17" s="65" t="s">
        <v>636</v>
      </c>
      <c r="K17" s="23"/>
      <c r="L17" s="37" t="str">
        <f>VLOOKUP(B17,'Gốc PĐT_L2'!$B$5:$I$120,1,0)</f>
        <v>DH52003694</v>
      </c>
      <c r="M17" s="37" t="str">
        <f>VLOOKUP(B17,'Gốc PĐT_L2'!$B$5:$I$120,2,0)</f>
        <v>Nguyễn Hoàng</v>
      </c>
      <c r="N17" s="37" t="str">
        <f>VLOOKUP(B17,'Gốc PĐT_L2'!$B$5:$I$120,3,0)</f>
        <v>Tiến</v>
      </c>
      <c r="O17" s="37" t="str">
        <f>VLOOKUP(B17,'Gốc PĐT_L2'!$B$5:$I$120,4,0)</f>
        <v>D20_TH02</v>
      </c>
      <c r="P17" s="18">
        <f t="shared" si="0"/>
        <v>1</v>
      </c>
    </row>
    <row r="18" spans="1:16" ht="23.25" customHeight="1" thickBot="1" x14ac:dyDescent="0.3">
      <c r="A18" s="24">
        <v>12</v>
      </c>
      <c r="B18" s="38" t="s">
        <v>237</v>
      </c>
      <c r="C18" s="72" t="s">
        <v>498</v>
      </c>
      <c r="D18" s="75" t="s">
        <v>499</v>
      </c>
      <c r="E18" s="21" t="s">
        <v>304</v>
      </c>
      <c r="F18" s="39" t="s">
        <v>500</v>
      </c>
      <c r="G18" s="40" t="s">
        <v>501</v>
      </c>
      <c r="H18" s="21" t="s">
        <v>314</v>
      </c>
      <c r="I18" s="40">
        <v>7</v>
      </c>
      <c r="J18" s="66" t="s">
        <v>636</v>
      </c>
      <c r="K18" s="24"/>
      <c r="L18" s="37" t="str">
        <f>VLOOKUP(B18,'Gốc PĐT_L2'!$B$5:$I$120,1,0)</f>
        <v>DH52003792</v>
      </c>
      <c r="M18" s="37" t="str">
        <f>VLOOKUP(B18,'Gốc PĐT_L2'!$B$5:$I$120,2,0)</f>
        <v>Trần Tấn</v>
      </c>
      <c r="N18" s="37" t="str">
        <f>VLOOKUP(B18,'Gốc PĐT_L2'!$B$5:$I$120,3,0)</f>
        <v>Phát</v>
      </c>
      <c r="O18" s="37" t="str">
        <f>VLOOKUP(B18,'Gốc PĐT_L2'!$B$5:$I$120,4,0)</f>
        <v>D20_TH03</v>
      </c>
      <c r="P18" s="18">
        <f t="shared" si="0"/>
        <v>1</v>
      </c>
    </row>
    <row r="19" spans="1:16" ht="23.25" customHeight="1" x14ac:dyDescent="0.25">
      <c r="A19" s="23">
        <v>13</v>
      </c>
      <c r="B19" s="34" t="s">
        <v>238</v>
      </c>
      <c r="C19" s="71" t="s">
        <v>396</v>
      </c>
      <c r="D19" s="74" t="s">
        <v>72</v>
      </c>
      <c r="E19" s="20" t="s">
        <v>216</v>
      </c>
      <c r="F19" s="35" t="s">
        <v>397</v>
      </c>
      <c r="G19" s="36" t="s">
        <v>398</v>
      </c>
      <c r="H19" s="20" t="s">
        <v>314</v>
      </c>
      <c r="I19" s="36">
        <v>8</v>
      </c>
      <c r="J19" s="65" t="s">
        <v>638</v>
      </c>
      <c r="K19" s="23"/>
      <c r="L19" s="37" t="str">
        <f>VLOOKUP(B19,'Gốc PĐT_L2'!$B$5:$I$120,1,0)</f>
        <v>DH51904517</v>
      </c>
      <c r="M19" s="37" t="str">
        <f>VLOOKUP(B19,'Gốc PĐT_L2'!$B$5:$I$120,2,0)</f>
        <v>Tôn Đức</v>
      </c>
      <c r="N19" s="37" t="str">
        <f>VLOOKUP(B19,'Gốc PĐT_L2'!$B$5:$I$120,3,0)</f>
        <v>Thắng</v>
      </c>
      <c r="O19" s="37" t="str">
        <f>VLOOKUP(B19,'Gốc PĐT_L2'!$B$5:$I$120,4,0)</f>
        <v>D19_TH04</v>
      </c>
      <c r="P19" s="18">
        <f t="shared" si="0"/>
        <v>1</v>
      </c>
    </row>
    <row r="20" spans="1:16" ht="23.25" customHeight="1" thickBot="1" x14ac:dyDescent="0.3">
      <c r="A20" s="24">
        <v>14</v>
      </c>
      <c r="B20" s="38" t="s">
        <v>239</v>
      </c>
      <c r="C20" s="72" t="s">
        <v>624</v>
      </c>
      <c r="D20" s="75" t="s">
        <v>151</v>
      </c>
      <c r="E20" s="21" t="s">
        <v>216</v>
      </c>
      <c r="F20" s="39" t="s">
        <v>662</v>
      </c>
      <c r="G20" s="40" t="s">
        <v>663</v>
      </c>
      <c r="H20" s="21" t="s">
        <v>314</v>
      </c>
      <c r="I20" s="40">
        <v>8</v>
      </c>
      <c r="J20" s="66" t="s">
        <v>638</v>
      </c>
      <c r="K20" s="59"/>
      <c r="L20" s="37" t="str">
        <f>VLOOKUP(B20,'Gốc PĐT_L2'!$B$5:$I$120,1,0)</f>
        <v>DH51900424</v>
      </c>
      <c r="M20" s="37" t="str">
        <f>VLOOKUP(B20,'Gốc PĐT_L2'!$B$5:$I$120,2,0)</f>
        <v>Lương Quốc</v>
      </c>
      <c r="N20" s="37" t="str">
        <f>VLOOKUP(B20,'Gốc PĐT_L2'!$B$5:$I$120,3,0)</f>
        <v>Trung</v>
      </c>
      <c r="O20" s="37" t="str">
        <f>VLOOKUP(B20,'Gốc PĐT_L2'!$B$5:$I$120,4,0)</f>
        <v>D19_TH04</v>
      </c>
      <c r="P20" s="18">
        <f t="shared" si="0"/>
        <v>1</v>
      </c>
    </row>
    <row r="21" spans="1:16" ht="23.25" customHeight="1" x14ac:dyDescent="0.25">
      <c r="A21" s="23">
        <v>15</v>
      </c>
      <c r="B21" s="34" t="s">
        <v>240</v>
      </c>
      <c r="C21" s="71" t="s">
        <v>84</v>
      </c>
      <c r="D21" s="74" t="s">
        <v>76</v>
      </c>
      <c r="E21" s="20" t="s">
        <v>220</v>
      </c>
      <c r="F21" s="35" t="s">
        <v>408</v>
      </c>
      <c r="G21" s="36" t="s">
        <v>409</v>
      </c>
      <c r="H21" s="20" t="s">
        <v>314</v>
      </c>
      <c r="I21" s="36">
        <v>9</v>
      </c>
      <c r="J21" s="65" t="s">
        <v>637</v>
      </c>
      <c r="K21" s="23"/>
      <c r="L21" s="37" t="str">
        <f>VLOOKUP(B21,'Gốc PĐT_L2'!$B$5:$I$120,1,0)</f>
        <v>DH51902719</v>
      </c>
      <c r="M21" s="37" t="str">
        <f>VLOOKUP(B21,'Gốc PĐT_L2'!$B$5:$I$120,2,0)</f>
        <v>Lê Hoàng</v>
      </c>
      <c r="N21" s="37" t="str">
        <f>VLOOKUP(B21,'Gốc PĐT_L2'!$B$5:$I$120,3,0)</f>
        <v>Đạt</v>
      </c>
      <c r="O21" s="37" t="str">
        <f>VLOOKUP(B21,'Gốc PĐT_L2'!$B$5:$I$120,4,0)</f>
        <v>D19_TH06</v>
      </c>
      <c r="P21" s="18">
        <f t="shared" si="0"/>
        <v>1</v>
      </c>
    </row>
    <row r="22" spans="1:16" ht="23.25" customHeight="1" thickBot="1" x14ac:dyDescent="0.3">
      <c r="A22" s="24">
        <v>16</v>
      </c>
      <c r="B22" s="38" t="s">
        <v>241</v>
      </c>
      <c r="C22" s="72" t="s">
        <v>413</v>
      </c>
      <c r="D22" s="75" t="s">
        <v>76</v>
      </c>
      <c r="E22" s="21" t="s">
        <v>220</v>
      </c>
      <c r="F22" s="39" t="s">
        <v>414</v>
      </c>
      <c r="G22" s="40" t="s">
        <v>415</v>
      </c>
      <c r="H22" s="21" t="s">
        <v>314</v>
      </c>
      <c r="I22" s="40">
        <v>9</v>
      </c>
      <c r="J22" s="66" t="s">
        <v>637</v>
      </c>
      <c r="K22" s="24"/>
      <c r="L22" s="37" t="str">
        <f>VLOOKUP(B22,'Gốc PĐT_L2'!$B$5:$I$120,1,0)</f>
        <v>DH51903405</v>
      </c>
      <c r="M22" s="37" t="str">
        <f>VLOOKUP(B22,'Gốc PĐT_L2'!$B$5:$I$120,2,0)</f>
        <v>Lê Trần</v>
      </c>
      <c r="N22" s="37" t="str">
        <f>VLOOKUP(B22,'Gốc PĐT_L2'!$B$5:$I$120,3,0)</f>
        <v>Đạt</v>
      </c>
      <c r="O22" s="37" t="str">
        <f>VLOOKUP(B22,'Gốc PĐT_L2'!$B$5:$I$120,4,0)</f>
        <v>D19_TH06</v>
      </c>
      <c r="P22" s="18">
        <f t="shared" si="0"/>
        <v>1</v>
      </c>
    </row>
    <row r="23" spans="1:16" ht="23.25" customHeight="1" x14ac:dyDescent="0.25">
      <c r="A23" s="23">
        <v>17</v>
      </c>
      <c r="B23" s="34" t="s">
        <v>242</v>
      </c>
      <c r="C23" s="71" t="s">
        <v>461</v>
      </c>
      <c r="D23" s="74" t="s">
        <v>462</v>
      </c>
      <c r="E23" s="20" t="s">
        <v>305</v>
      </c>
      <c r="F23" s="35" t="s">
        <v>463</v>
      </c>
      <c r="G23" s="36" t="s">
        <v>464</v>
      </c>
      <c r="H23" s="20" t="s">
        <v>314</v>
      </c>
      <c r="I23" s="36">
        <v>10</v>
      </c>
      <c r="J23" s="65" t="s">
        <v>644</v>
      </c>
      <c r="K23" s="23"/>
      <c r="L23" s="37" t="str">
        <f>VLOOKUP(B23,'Gốc PĐT_L2'!$B$5:$I$120,1,0)</f>
        <v>DH52001628</v>
      </c>
      <c r="M23" s="37" t="str">
        <f>VLOOKUP(B23,'Gốc PĐT_L2'!$B$5:$I$120,2,0)</f>
        <v>Ngô Đoàn Thúy</v>
      </c>
      <c r="N23" s="37" t="str">
        <f>VLOOKUP(B23,'Gốc PĐT_L2'!$B$5:$I$120,3,0)</f>
        <v>Hiền</v>
      </c>
      <c r="O23" s="37" t="str">
        <f>VLOOKUP(B23,'Gốc PĐT_L2'!$B$5:$I$120,4,0)</f>
        <v>D20_TH02</v>
      </c>
      <c r="P23" s="18">
        <f t="shared" si="0"/>
        <v>1</v>
      </c>
    </row>
    <row r="24" spans="1:16" ht="23.25" customHeight="1" thickBot="1" x14ac:dyDescent="0.3">
      <c r="A24" s="24">
        <v>18</v>
      </c>
      <c r="B24" s="38" t="s">
        <v>243</v>
      </c>
      <c r="C24" s="72" t="s">
        <v>625</v>
      </c>
      <c r="D24" s="75" t="s">
        <v>617</v>
      </c>
      <c r="E24" s="21" t="s">
        <v>305</v>
      </c>
      <c r="F24" s="39" t="e">
        <v>#N/A</v>
      </c>
      <c r="G24" s="40" t="e">
        <v>#N/A</v>
      </c>
      <c r="H24" s="21" t="s">
        <v>314</v>
      </c>
      <c r="I24" s="40">
        <v>10</v>
      </c>
      <c r="J24" s="66" t="s">
        <v>644</v>
      </c>
      <c r="K24" s="59" t="s">
        <v>614</v>
      </c>
      <c r="L24" s="37" t="e">
        <f>VLOOKUP(B24,'Gốc PĐT_L2'!$B$5:$I$120,1,0)</f>
        <v>#N/A</v>
      </c>
      <c r="M24" s="37" t="e">
        <f>VLOOKUP(B24,'Gốc PĐT_L2'!$B$5:$I$120,2,0)</f>
        <v>#N/A</v>
      </c>
      <c r="N24" s="37" t="e">
        <f>VLOOKUP(B24,'Gốc PĐT_L2'!$B$5:$I$120,3,0)</f>
        <v>#N/A</v>
      </c>
      <c r="O24" s="37" t="e">
        <f>VLOOKUP(B24,'Gốc PĐT_L2'!$B$5:$I$120,4,0)</f>
        <v>#N/A</v>
      </c>
      <c r="P24" s="18">
        <f t="shared" si="0"/>
        <v>1</v>
      </c>
    </row>
    <row r="25" spans="1:16" ht="23.25" customHeight="1" x14ac:dyDescent="0.25">
      <c r="A25" s="23">
        <v>19</v>
      </c>
      <c r="B25" s="34" t="s">
        <v>244</v>
      </c>
      <c r="C25" s="71" t="s">
        <v>567</v>
      </c>
      <c r="D25" s="74" t="s">
        <v>499</v>
      </c>
      <c r="E25" s="20" t="s">
        <v>307</v>
      </c>
      <c r="F25" s="35" t="s">
        <v>568</v>
      </c>
      <c r="G25" s="36" t="s">
        <v>569</v>
      </c>
      <c r="H25" s="20" t="s">
        <v>314</v>
      </c>
      <c r="I25" s="36">
        <v>11</v>
      </c>
      <c r="J25" s="65" t="s">
        <v>645</v>
      </c>
      <c r="K25" s="23"/>
      <c r="L25" s="37" t="str">
        <f>VLOOKUP(B25,'Gốc PĐT_L2'!$B$5:$I$120,1,0)</f>
        <v>DH52006010</v>
      </c>
      <c r="M25" s="37" t="str">
        <f>VLOOKUP(B25,'Gốc PĐT_L2'!$B$5:$I$120,2,0)</f>
        <v>Biện Hồng</v>
      </c>
      <c r="N25" s="37" t="str">
        <f>VLOOKUP(B25,'Gốc PĐT_L2'!$B$5:$I$120,3,0)</f>
        <v>Phát</v>
      </c>
      <c r="O25" s="37" t="str">
        <f>VLOOKUP(B25,'Gốc PĐT_L2'!$B$5:$I$120,4,0)</f>
        <v>D20_TH08</v>
      </c>
      <c r="P25" s="18">
        <f t="shared" si="0"/>
        <v>1</v>
      </c>
    </row>
    <row r="26" spans="1:16" ht="23.25" customHeight="1" thickBot="1" x14ac:dyDescent="0.3">
      <c r="A26" s="24">
        <v>20</v>
      </c>
      <c r="B26" s="38" t="s">
        <v>245</v>
      </c>
      <c r="C26" s="72" t="s">
        <v>570</v>
      </c>
      <c r="D26" s="75" t="s">
        <v>499</v>
      </c>
      <c r="E26" s="21" t="s">
        <v>307</v>
      </c>
      <c r="F26" s="39" t="s">
        <v>571</v>
      </c>
      <c r="G26" s="40" t="s">
        <v>572</v>
      </c>
      <c r="H26" s="21" t="s">
        <v>314</v>
      </c>
      <c r="I26" s="40">
        <v>11</v>
      </c>
      <c r="J26" s="66" t="s">
        <v>645</v>
      </c>
      <c r="K26" s="24"/>
      <c r="L26" s="37" t="str">
        <f>VLOOKUP(B26,'Gốc PĐT_L2'!$B$5:$I$120,1,0)</f>
        <v>DH52006015</v>
      </c>
      <c r="M26" s="37" t="str">
        <f>VLOOKUP(B26,'Gốc PĐT_L2'!$B$5:$I$120,2,0)</f>
        <v>Trần Trọng</v>
      </c>
      <c r="N26" s="37" t="str">
        <f>VLOOKUP(B26,'Gốc PĐT_L2'!$B$5:$I$120,3,0)</f>
        <v>Phát</v>
      </c>
      <c r="O26" s="37" t="str">
        <f>VLOOKUP(B26,'Gốc PĐT_L2'!$B$5:$I$120,4,0)</f>
        <v>D20_TH08</v>
      </c>
      <c r="P26" s="18">
        <f t="shared" si="0"/>
        <v>1</v>
      </c>
    </row>
    <row r="27" spans="1:16" ht="23.25" customHeight="1" x14ac:dyDescent="0.25">
      <c r="A27" s="23">
        <v>21</v>
      </c>
      <c r="B27" s="34" t="s">
        <v>246</v>
      </c>
      <c r="C27" s="71" t="s">
        <v>485</v>
      </c>
      <c r="D27" s="74" t="s">
        <v>486</v>
      </c>
      <c r="E27" s="20" t="s">
        <v>305</v>
      </c>
      <c r="F27" s="35" t="s">
        <v>487</v>
      </c>
      <c r="G27" s="36" t="s">
        <v>488</v>
      </c>
      <c r="H27" s="20" t="s">
        <v>314</v>
      </c>
      <c r="I27" s="36">
        <v>12</v>
      </c>
      <c r="J27" s="65" t="s">
        <v>639</v>
      </c>
      <c r="K27" s="23"/>
      <c r="L27" s="37" t="str">
        <f>VLOOKUP(B27,'Gốc PĐT_L2'!$B$5:$I$120,1,0)</f>
        <v>DH52001832</v>
      </c>
      <c r="M27" s="37" t="str">
        <f>VLOOKUP(B27,'Gốc PĐT_L2'!$B$5:$I$120,2,0)</f>
        <v>Tiêu Quang</v>
      </c>
      <c r="N27" s="37" t="str">
        <f>VLOOKUP(B27,'Gốc PĐT_L2'!$B$5:$I$120,3,0)</f>
        <v>Trường</v>
      </c>
      <c r="O27" s="37" t="str">
        <f>VLOOKUP(B27,'Gốc PĐT_L2'!$B$5:$I$120,4,0)</f>
        <v>D20_TH02</v>
      </c>
      <c r="P27" s="18">
        <f t="shared" si="0"/>
        <v>1</v>
      </c>
    </row>
    <row r="28" spans="1:16" ht="23.25" customHeight="1" thickBot="1" x14ac:dyDescent="0.3">
      <c r="A28" s="24">
        <v>22</v>
      </c>
      <c r="B28" s="38" t="s">
        <v>247</v>
      </c>
      <c r="C28" s="72" t="s">
        <v>481</v>
      </c>
      <c r="D28" s="75" t="s">
        <v>482</v>
      </c>
      <c r="E28" s="21" t="s">
        <v>305</v>
      </c>
      <c r="F28" s="39" t="s">
        <v>483</v>
      </c>
      <c r="G28" s="40" t="s">
        <v>484</v>
      </c>
      <c r="H28" s="21" t="s">
        <v>314</v>
      </c>
      <c r="I28" s="40">
        <v>12</v>
      </c>
      <c r="J28" s="66" t="s">
        <v>639</v>
      </c>
      <c r="K28" s="24"/>
      <c r="L28" s="37" t="str">
        <f>VLOOKUP(B28,'Gốc PĐT_L2'!$B$5:$I$120,1,0)</f>
        <v>DH52002032</v>
      </c>
      <c r="M28" s="37" t="str">
        <f>VLOOKUP(B28,'Gốc PĐT_L2'!$B$5:$I$120,2,0)</f>
        <v>Phạm Ngọc Quế</v>
      </c>
      <c r="N28" s="37" t="str">
        <f>VLOOKUP(B28,'Gốc PĐT_L2'!$B$5:$I$120,3,0)</f>
        <v>Trâm</v>
      </c>
      <c r="O28" s="37" t="str">
        <f>VLOOKUP(B28,'Gốc PĐT_L2'!$B$5:$I$120,4,0)</f>
        <v>D20_TH02</v>
      </c>
      <c r="P28" s="18">
        <f t="shared" si="0"/>
        <v>1</v>
      </c>
    </row>
    <row r="29" spans="1:16" ht="23.25" customHeight="1" x14ac:dyDescent="0.25">
      <c r="A29" s="23">
        <v>23</v>
      </c>
      <c r="B29" s="34" t="s">
        <v>248</v>
      </c>
      <c r="C29" s="71" t="s">
        <v>590</v>
      </c>
      <c r="D29" s="74" t="s">
        <v>146</v>
      </c>
      <c r="E29" s="20" t="s">
        <v>308</v>
      </c>
      <c r="F29" s="35" t="s">
        <v>591</v>
      </c>
      <c r="G29" s="36" t="s">
        <v>592</v>
      </c>
      <c r="H29" s="20" t="s">
        <v>314</v>
      </c>
      <c r="I29" s="36">
        <v>13</v>
      </c>
      <c r="J29" s="65" t="s">
        <v>642</v>
      </c>
      <c r="K29" s="23"/>
      <c r="L29" s="37" t="str">
        <f>VLOOKUP(B29,'Gốc PĐT_L2'!$B$5:$I$120,1,0)</f>
        <v>DH52005904</v>
      </c>
      <c r="M29" s="37" t="str">
        <f>VLOOKUP(B29,'Gốc PĐT_L2'!$B$5:$I$120,2,0)</f>
        <v>Nguyễn Đăng</v>
      </c>
      <c r="N29" s="37" t="str">
        <f>VLOOKUP(B29,'Gốc PĐT_L2'!$B$5:$I$120,3,0)</f>
        <v>Khoa</v>
      </c>
      <c r="O29" s="37" t="str">
        <f>VLOOKUP(B29,'Gốc PĐT_L2'!$B$5:$I$120,4,0)</f>
        <v>D20_TH09</v>
      </c>
      <c r="P29" s="18">
        <f t="shared" si="0"/>
        <v>1</v>
      </c>
    </row>
    <row r="30" spans="1:16" ht="23.25" customHeight="1" thickBot="1" x14ac:dyDescent="0.3">
      <c r="A30" s="24">
        <v>24</v>
      </c>
      <c r="B30" s="38" t="s">
        <v>249</v>
      </c>
      <c r="C30" s="72" t="s">
        <v>586</v>
      </c>
      <c r="D30" s="75" t="s">
        <v>587</v>
      </c>
      <c r="E30" s="21" t="s">
        <v>308</v>
      </c>
      <c r="F30" s="39" t="s">
        <v>588</v>
      </c>
      <c r="G30" s="40" t="s">
        <v>589</v>
      </c>
      <c r="H30" s="21" t="s">
        <v>314</v>
      </c>
      <c r="I30" s="40">
        <v>13</v>
      </c>
      <c r="J30" s="66" t="s">
        <v>642</v>
      </c>
      <c r="K30" s="24"/>
      <c r="L30" s="37" t="str">
        <f>VLOOKUP(B30,'Gốc PĐT_L2'!$B$5:$I$120,1,0)</f>
        <v>DH52005698</v>
      </c>
      <c r="M30" s="37" t="str">
        <f>VLOOKUP(B30,'Gốc PĐT_L2'!$B$5:$I$120,2,0)</f>
        <v>Lê Đình</v>
      </c>
      <c r="N30" s="37" t="str">
        <f>VLOOKUP(B30,'Gốc PĐT_L2'!$B$5:$I$120,3,0)</f>
        <v>Cường</v>
      </c>
      <c r="O30" s="37" t="str">
        <f>VLOOKUP(B30,'Gốc PĐT_L2'!$B$5:$I$120,4,0)</f>
        <v>D20_TH09</v>
      </c>
      <c r="P30" s="18">
        <f t="shared" si="0"/>
        <v>1</v>
      </c>
    </row>
    <row r="31" spans="1:16" ht="23.25" customHeight="1" thickBot="1" x14ac:dyDescent="0.3">
      <c r="A31" s="25">
        <v>25</v>
      </c>
      <c r="B31" s="41" t="s">
        <v>250</v>
      </c>
      <c r="C31" s="73" t="s">
        <v>489</v>
      </c>
      <c r="D31" s="76" t="s">
        <v>429</v>
      </c>
      <c r="E31" s="22" t="s">
        <v>304</v>
      </c>
      <c r="F31" s="42" t="s">
        <v>490</v>
      </c>
      <c r="G31" s="43" t="s">
        <v>491</v>
      </c>
      <c r="H31" s="22" t="s">
        <v>314</v>
      </c>
      <c r="I31" s="43">
        <v>14</v>
      </c>
      <c r="J31" s="67" t="s">
        <v>643</v>
      </c>
      <c r="K31" s="25"/>
      <c r="L31" s="37" t="str">
        <f>VLOOKUP(B31,'Gốc PĐT_L2'!$B$5:$I$120,1,0)</f>
        <v>DH52003458</v>
      </c>
      <c r="M31" s="37" t="str">
        <f>VLOOKUP(B31,'Gốc PĐT_L2'!$B$5:$I$120,2,0)</f>
        <v>Mai Xuân</v>
      </c>
      <c r="N31" s="37" t="str">
        <f>VLOOKUP(B31,'Gốc PĐT_L2'!$B$5:$I$120,3,0)</f>
        <v>Anh</v>
      </c>
      <c r="O31" s="37" t="str">
        <f>VLOOKUP(B31,'Gốc PĐT_L2'!$B$5:$I$120,4,0)</f>
        <v>D20_TH03</v>
      </c>
      <c r="P31" s="18">
        <f t="shared" si="0"/>
        <v>1</v>
      </c>
    </row>
    <row r="32" spans="1:16" ht="23.25" customHeight="1" thickBot="1" x14ac:dyDescent="0.3">
      <c r="A32" s="25">
        <v>26</v>
      </c>
      <c r="B32" s="41" t="s">
        <v>251</v>
      </c>
      <c r="C32" s="73" t="s">
        <v>432</v>
      </c>
      <c r="D32" s="76" t="s">
        <v>465</v>
      </c>
      <c r="E32" s="22" t="s">
        <v>305</v>
      </c>
      <c r="F32" s="42" t="s">
        <v>466</v>
      </c>
      <c r="G32" s="43" t="s">
        <v>467</v>
      </c>
      <c r="H32" s="22" t="s">
        <v>314</v>
      </c>
      <c r="I32" s="43">
        <v>15</v>
      </c>
      <c r="J32" s="67" t="s">
        <v>643</v>
      </c>
      <c r="K32" s="25"/>
      <c r="L32" s="37" t="str">
        <f>VLOOKUP(B32,'Gốc PĐT_L2'!$B$5:$I$120,1,0)</f>
        <v>DH52001423</v>
      </c>
      <c r="M32" s="37" t="str">
        <f>VLOOKUP(B32,'Gốc PĐT_L2'!$B$5:$I$120,2,0)</f>
        <v>Nguyễn Trung</v>
      </c>
      <c r="N32" s="37" t="str">
        <f>VLOOKUP(B32,'Gốc PĐT_L2'!$B$5:$I$120,3,0)</f>
        <v>Kiên</v>
      </c>
      <c r="O32" s="37" t="str">
        <f>VLOOKUP(B32,'Gốc PĐT_L2'!$B$5:$I$120,4,0)</f>
        <v>D20_TH02</v>
      </c>
      <c r="P32" s="18">
        <f t="shared" si="0"/>
        <v>1</v>
      </c>
    </row>
    <row r="33" spans="1:16" ht="23.25" customHeight="1" thickBot="1" x14ac:dyDescent="0.3">
      <c r="A33" s="25">
        <v>27</v>
      </c>
      <c r="B33" s="41" t="s">
        <v>252</v>
      </c>
      <c r="C33" s="73" t="s">
        <v>538</v>
      </c>
      <c r="D33" s="76" t="s">
        <v>539</v>
      </c>
      <c r="E33" s="22" t="s">
        <v>309</v>
      </c>
      <c r="F33" s="42" t="s">
        <v>540</v>
      </c>
      <c r="G33" s="43" t="s">
        <v>541</v>
      </c>
      <c r="H33" s="22" t="s">
        <v>314</v>
      </c>
      <c r="I33" s="43">
        <v>16</v>
      </c>
      <c r="J33" s="67" t="s">
        <v>644</v>
      </c>
      <c r="K33" s="25"/>
      <c r="L33" s="37" t="str">
        <f>VLOOKUP(B33,'Gốc PĐT_L2'!$B$5:$I$120,1,0)</f>
        <v>DH52003749</v>
      </c>
      <c r="M33" s="37" t="str">
        <f>VLOOKUP(B33,'Gốc PĐT_L2'!$B$5:$I$120,2,0)</f>
        <v>Nguyễn Phạm Gia</v>
      </c>
      <c r="N33" s="37" t="str">
        <f>VLOOKUP(B33,'Gốc PĐT_L2'!$B$5:$I$120,3,0)</f>
        <v>Vi</v>
      </c>
      <c r="O33" s="37" t="str">
        <f>VLOOKUP(B33,'Gốc PĐT_L2'!$B$5:$I$120,4,0)</f>
        <v>D20_TH05</v>
      </c>
      <c r="P33" s="18">
        <f t="shared" si="0"/>
        <v>1</v>
      </c>
    </row>
    <row r="34" spans="1:16" ht="23.25" customHeight="1" thickBot="1" x14ac:dyDescent="0.3">
      <c r="A34" s="25">
        <v>28</v>
      </c>
      <c r="B34" s="41" t="s">
        <v>253</v>
      </c>
      <c r="C34" s="73" t="s">
        <v>410</v>
      </c>
      <c r="D34" s="76" t="s">
        <v>76</v>
      </c>
      <c r="E34" s="22" t="s">
        <v>220</v>
      </c>
      <c r="F34" s="42" t="s">
        <v>411</v>
      </c>
      <c r="G34" s="43" t="s">
        <v>412</v>
      </c>
      <c r="H34" s="22" t="s">
        <v>314</v>
      </c>
      <c r="I34" s="43">
        <v>17</v>
      </c>
      <c r="J34" s="67" t="s">
        <v>637</v>
      </c>
      <c r="K34" s="25"/>
      <c r="L34" s="37" t="str">
        <f>VLOOKUP(B34,'Gốc PĐT_L2'!$B$5:$I$120,1,0)</f>
        <v>DH51902994</v>
      </c>
      <c r="M34" s="37" t="str">
        <f>VLOOKUP(B34,'Gốc PĐT_L2'!$B$5:$I$120,2,0)</f>
        <v>Lê Hữu</v>
      </c>
      <c r="N34" s="37" t="str">
        <f>VLOOKUP(B34,'Gốc PĐT_L2'!$B$5:$I$120,3,0)</f>
        <v>Đạt</v>
      </c>
      <c r="O34" s="37" t="str">
        <f>VLOOKUP(B34,'Gốc PĐT_L2'!$B$5:$I$120,4,0)</f>
        <v>D19_TH06</v>
      </c>
      <c r="P34" s="18">
        <f t="shared" si="0"/>
        <v>1</v>
      </c>
    </row>
    <row r="35" spans="1:16" ht="23.25" customHeight="1" thickBot="1" x14ac:dyDescent="0.3">
      <c r="A35" s="25">
        <v>29</v>
      </c>
      <c r="B35" s="41" t="s">
        <v>254</v>
      </c>
      <c r="C35" s="73" t="s">
        <v>399</v>
      </c>
      <c r="D35" s="76" t="s">
        <v>85</v>
      </c>
      <c r="E35" s="22" t="s">
        <v>306</v>
      </c>
      <c r="F35" s="42" t="e">
        <v>#N/A</v>
      </c>
      <c r="G35" s="43" t="e">
        <v>#N/A</v>
      </c>
      <c r="H35" s="22" t="s">
        <v>314</v>
      </c>
      <c r="I35" s="43">
        <v>18</v>
      </c>
      <c r="J35" s="67" t="s">
        <v>644</v>
      </c>
      <c r="K35" s="59" t="s">
        <v>614</v>
      </c>
      <c r="L35" s="37" t="e">
        <f>VLOOKUP(B35,'Gốc PĐT_L2'!$B$5:$I$120,1,0)</f>
        <v>#N/A</v>
      </c>
      <c r="M35" s="37" t="e">
        <f>VLOOKUP(B35,'Gốc PĐT_L2'!$B$5:$I$120,2,0)</f>
        <v>#N/A</v>
      </c>
      <c r="N35" s="37" t="e">
        <f>VLOOKUP(B35,'Gốc PĐT_L2'!$B$5:$I$120,3,0)</f>
        <v>#N/A</v>
      </c>
      <c r="O35" s="37" t="e">
        <f>VLOOKUP(B35,'Gốc PĐT_L2'!$B$5:$I$120,4,0)</f>
        <v>#N/A</v>
      </c>
      <c r="P35" s="18">
        <f t="shared" si="0"/>
        <v>1</v>
      </c>
    </row>
    <row r="36" spans="1:16" ht="23.25" customHeight="1" thickBot="1" x14ac:dyDescent="0.3">
      <c r="A36" s="25">
        <v>30</v>
      </c>
      <c r="B36" s="41" t="s">
        <v>255</v>
      </c>
      <c r="C36" s="73" t="s">
        <v>626</v>
      </c>
      <c r="D36" s="76" t="s">
        <v>495</v>
      </c>
      <c r="E36" s="22" t="s">
        <v>310</v>
      </c>
      <c r="F36" s="42" t="e">
        <v>#N/A</v>
      </c>
      <c r="G36" s="43" t="e">
        <v>#N/A</v>
      </c>
      <c r="H36" s="22" t="s">
        <v>314</v>
      </c>
      <c r="I36" s="43">
        <v>19</v>
      </c>
      <c r="J36" s="67" t="s">
        <v>644</v>
      </c>
      <c r="K36" s="59" t="s">
        <v>614</v>
      </c>
      <c r="L36" s="37" t="e">
        <f>VLOOKUP(B36,'Gốc PĐT_L2'!$B$5:$I$120,1,0)</f>
        <v>#N/A</v>
      </c>
      <c r="M36" s="37" t="e">
        <f>VLOOKUP(B36,'Gốc PĐT_L2'!$B$5:$I$120,2,0)</f>
        <v>#N/A</v>
      </c>
      <c r="N36" s="37" t="e">
        <f>VLOOKUP(B36,'Gốc PĐT_L2'!$B$5:$I$120,3,0)</f>
        <v>#N/A</v>
      </c>
      <c r="O36" s="37" t="e">
        <f>VLOOKUP(B36,'Gốc PĐT_L2'!$B$5:$I$120,4,0)</f>
        <v>#N/A</v>
      </c>
      <c r="P36" s="18">
        <f t="shared" si="0"/>
        <v>1</v>
      </c>
    </row>
    <row r="37" spans="1:16" ht="23.25" customHeight="1" thickBot="1" x14ac:dyDescent="0.3">
      <c r="A37" s="25">
        <v>31</v>
      </c>
      <c r="B37" s="41" t="s">
        <v>256</v>
      </c>
      <c r="C37" s="73" t="s">
        <v>333</v>
      </c>
      <c r="D37" s="76" t="s">
        <v>116</v>
      </c>
      <c r="E37" s="22" t="s">
        <v>221</v>
      </c>
      <c r="F37" s="42" t="s">
        <v>334</v>
      </c>
      <c r="G37" s="43" t="s">
        <v>335</v>
      </c>
      <c r="H37" s="22" t="s">
        <v>314</v>
      </c>
      <c r="I37" s="43">
        <v>20</v>
      </c>
      <c r="J37" s="67" t="s">
        <v>644</v>
      </c>
      <c r="K37" s="25"/>
      <c r="L37" s="37" t="str">
        <f>VLOOKUP(B37,'Gốc PĐT_L2'!$B$5:$I$120,1,0)</f>
        <v>DH51902966</v>
      </c>
      <c r="M37" s="37" t="str">
        <f>VLOOKUP(B37,'Gốc PĐT_L2'!$B$5:$I$120,2,0)</f>
        <v>Nguyễn Tuấn</v>
      </c>
      <c r="N37" s="37" t="str">
        <f>VLOOKUP(B37,'Gốc PĐT_L2'!$B$5:$I$120,3,0)</f>
        <v>Khôi</v>
      </c>
      <c r="O37" s="37" t="str">
        <f>VLOOKUP(B37,'Gốc PĐT_L2'!$B$5:$I$120,4,0)</f>
        <v>D19_TH01</v>
      </c>
      <c r="P37" s="18">
        <f t="shared" si="0"/>
        <v>1</v>
      </c>
    </row>
    <row r="38" spans="1:16" ht="23.25" customHeight="1" thickBot="1" x14ac:dyDescent="0.3">
      <c r="A38" s="25">
        <v>32</v>
      </c>
      <c r="B38" s="41" t="s">
        <v>257</v>
      </c>
      <c r="C38" s="73" t="s">
        <v>526</v>
      </c>
      <c r="D38" s="76" t="s">
        <v>527</v>
      </c>
      <c r="E38" s="22" t="s">
        <v>309</v>
      </c>
      <c r="F38" s="42" t="s">
        <v>528</v>
      </c>
      <c r="G38" s="43" t="s">
        <v>529</v>
      </c>
      <c r="H38" s="22" t="s">
        <v>314</v>
      </c>
      <c r="I38" s="43">
        <v>21</v>
      </c>
      <c r="J38" s="67" t="s">
        <v>646</v>
      </c>
      <c r="K38" s="25"/>
      <c r="L38" s="37" t="str">
        <f>VLOOKUP(B38,'Gốc PĐT_L2'!$B$5:$I$120,1,0)</f>
        <v>DH52003788</v>
      </c>
      <c r="M38" s="37" t="str">
        <f>VLOOKUP(B38,'Gốc PĐT_L2'!$B$5:$I$120,2,0)</f>
        <v>Trần Quốc</v>
      </c>
      <c r="N38" s="37" t="str">
        <f>VLOOKUP(B38,'Gốc PĐT_L2'!$B$5:$I$120,3,0)</f>
        <v>Khánh</v>
      </c>
      <c r="O38" s="37" t="str">
        <f>VLOOKUP(B38,'Gốc PĐT_L2'!$B$5:$I$120,4,0)</f>
        <v>D20_TH05</v>
      </c>
      <c r="P38" s="18">
        <f t="shared" si="0"/>
        <v>1</v>
      </c>
    </row>
    <row r="39" spans="1:16" ht="23.25" customHeight="1" thickBot="1" x14ac:dyDescent="0.3">
      <c r="A39" s="25">
        <v>33</v>
      </c>
      <c r="B39" s="41" t="s">
        <v>258</v>
      </c>
      <c r="C39" s="73" t="s">
        <v>520</v>
      </c>
      <c r="D39" s="76" t="s">
        <v>417</v>
      </c>
      <c r="E39" s="22" t="s">
        <v>309</v>
      </c>
      <c r="F39" s="42" t="s">
        <v>521</v>
      </c>
      <c r="G39" s="43" t="s">
        <v>522</v>
      </c>
      <c r="H39" s="22" t="s">
        <v>314</v>
      </c>
      <c r="I39" s="43">
        <v>22</v>
      </c>
      <c r="J39" s="67" t="s">
        <v>646</v>
      </c>
      <c r="K39" s="25"/>
      <c r="L39" s="37" t="str">
        <f>VLOOKUP(B39,'Gốc PĐT_L2'!$B$5:$I$120,1,0)</f>
        <v>DH52003580</v>
      </c>
      <c r="M39" s="37" t="str">
        <f>VLOOKUP(B39,'Gốc PĐT_L2'!$B$5:$I$120,2,0)</f>
        <v>Võ Trọng</v>
      </c>
      <c r="N39" s="37" t="str">
        <f>VLOOKUP(B39,'Gốc PĐT_L2'!$B$5:$I$120,3,0)</f>
        <v>Hiếu</v>
      </c>
      <c r="O39" s="37" t="str">
        <f>VLOOKUP(B39,'Gốc PĐT_L2'!$B$5:$I$120,4,0)</f>
        <v>D20_TH05</v>
      </c>
      <c r="P39" s="18">
        <f t="shared" ref="P39:P70" si="1">COUNTIF($B$7:$B$105,B39)</f>
        <v>1</v>
      </c>
    </row>
    <row r="40" spans="1:16" ht="23.25" customHeight="1" thickBot="1" x14ac:dyDescent="0.3">
      <c r="A40" s="25">
        <v>34</v>
      </c>
      <c r="B40" s="41" t="s">
        <v>259</v>
      </c>
      <c r="C40" s="73" t="s">
        <v>583</v>
      </c>
      <c r="D40" s="76" t="s">
        <v>63</v>
      </c>
      <c r="E40" s="22" t="s">
        <v>307</v>
      </c>
      <c r="F40" s="42" t="s">
        <v>584</v>
      </c>
      <c r="G40" s="43" t="s">
        <v>585</v>
      </c>
      <c r="H40" s="22" t="s">
        <v>314</v>
      </c>
      <c r="I40" s="43">
        <v>23</v>
      </c>
      <c r="J40" s="65" t="s">
        <v>637</v>
      </c>
      <c r="K40" s="25"/>
      <c r="L40" s="37" t="str">
        <f>VLOOKUP(B40,'Gốc PĐT_L2'!$B$5:$I$120,1,0)</f>
        <v>DH52006131</v>
      </c>
      <c r="M40" s="37" t="str">
        <f>VLOOKUP(B40,'Gốc PĐT_L2'!$B$5:$I$120,2,0)</f>
        <v>Hà Xuân</v>
      </c>
      <c r="N40" s="37" t="str">
        <f>VLOOKUP(B40,'Gốc PĐT_L2'!$B$5:$I$120,3,0)</f>
        <v>Tú</v>
      </c>
      <c r="O40" s="37" t="str">
        <f>VLOOKUP(B40,'Gốc PĐT_L2'!$B$5:$I$120,4,0)</f>
        <v>D20_TH08</v>
      </c>
      <c r="P40" s="18">
        <f t="shared" si="1"/>
        <v>1</v>
      </c>
    </row>
    <row r="41" spans="1:16" ht="23.25" customHeight="1" thickBot="1" x14ac:dyDescent="0.3">
      <c r="A41" s="25">
        <v>35</v>
      </c>
      <c r="B41" s="41" t="s">
        <v>260</v>
      </c>
      <c r="C41" s="73" t="s">
        <v>523</v>
      </c>
      <c r="D41" s="76" t="s">
        <v>8</v>
      </c>
      <c r="E41" s="22" t="s">
        <v>309</v>
      </c>
      <c r="F41" s="42" t="s">
        <v>524</v>
      </c>
      <c r="G41" s="43" t="s">
        <v>525</v>
      </c>
      <c r="H41" s="22" t="s">
        <v>314</v>
      </c>
      <c r="I41" s="43">
        <v>24</v>
      </c>
      <c r="J41" s="67" t="s">
        <v>647</v>
      </c>
      <c r="K41" s="25"/>
      <c r="L41" s="37" t="str">
        <f>VLOOKUP(B41,'Gốc PĐT_L2'!$B$5:$I$120,1,0)</f>
        <v>DH52001205</v>
      </c>
      <c r="M41" s="37" t="str">
        <f>VLOOKUP(B41,'Gốc PĐT_L2'!$B$5:$I$120,2,0)</f>
        <v>Phạm Hoàng Quốc</v>
      </c>
      <c r="N41" s="37" t="str">
        <f>VLOOKUP(B41,'Gốc PĐT_L2'!$B$5:$I$120,3,0)</f>
        <v>Huy</v>
      </c>
      <c r="O41" s="37" t="str">
        <f>VLOOKUP(B41,'Gốc PĐT_L2'!$B$5:$I$120,4,0)</f>
        <v>D20_TH05</v>
      </c>
      <c r="P41" s="18">
        <f t="shared" si="1"/>
        <v>1</v>
      </c>
    </row>
    <row r="42" spans="1:16" ht="23.25" customHeight="1" thickBot="1" x14ac:dyDescent="0.3">
      <c r="A42" s="25">
        <v>36</v>
      </c>
      <c r="B42" s="41" t="s">
        <v>261</v>
      </c>
      <c r="C42" s="73" t="s">
        <v>512</v>
      </c>
      <c r="D42" s="76" t="s">
        <v>513</v>
      </c>
      <c r="E42" s="22" t="s">
        <v>311</v>
      </c>
      <c r="F42" s="42" t="s">
        <v>514</v>
      </c>
      <c r="G42" s="43" t="s">
        <v>515</v>
      </c>
      <c r="H42" s="22" t="s">
        <v>314</v>
      </c>
      <c r="I42" s="43">
        <v>25</v>
      </c>
      <c r="J42" s="67" t="s">
        <v>647</v>
      </c>
      <c r="K42" s="25"/>
      <c r="L42" s="37" t="str">
        <f>VLOOKUP(B42,'Gốc PĐT_L2'!$B$5:$I$120,1,0)</f>
        <v>DH52001595</v>
      </c>
      <c r="M42" s="37" t="str">
        <f>VLOOKUP(B42,'Gốc PĐT_L2'!$B$5:$I$120,2,0)</f>
        <v>Lê Nhật</v>
      </c>
      <c r="N42" s="37" t="str">
        <f>VLOOKUP(B42,'Gốc PĐT_L2'!$B$5:$I$120,3,0)</f>
        <v>Hào</v>
      </c>
      <c r="O42" s="37" t="str">
        <f>VLOOKUP(B42,'Gốc PĐT_L2'!$B$5:$I$120,4,0)</f>
        <v>D20_TH04</v>
      </c>
      <c r="P42" s="18">
        <f t="shared" si="1"/>
        <v>1</v>
      </c>
    </row>
    <row r="43" spans="1:16" ht="23.25" customHeight="1" thickBot="1" x14ac:dyDescent="0.3">
      <c r="A43" s="25">
        <v>37</v>
      </c>
      <c r="B43" s="41" t="s">
        <v>262</v>
      </c>
      <c r="C43" s="73" t="s">
        <v>550</v>
      </c>
      <c r="D43" s="76" t="s">
        <v>125</v>
      </c>
      <c r="E43" s="22" t="s">
        <v>303</v>
      </c>
      <c r="F43" s="42" t="s">
        <v>551</v>
      </c>
      <c r="G43" s="43" t="s">
        <v>552</v>
      </c>
      <c r="H43" s="22" t="s">
        <v>314</v>
      </c>
      <c r="I43" s="43">
        <v>26</v>
      </c>
      <c r="J43" s="67" t="s">
        <v>636</v>
      </c>
      <c r="K43" s="25"/>
      <c r="L43" s="37" t="str">
        <f>VLOOKUP(B43,'Gốc PĐT_L2'!$B$5:$I$120,1,0)</f>
        <v>DH52004215</v>
      </c>
      <c r="M43" s="37" t="str">
        <f>VLOOKUP(B43,'Gốc PĐT_L2'!$B$5:$I$120,2,0)</f>
        <v>Võ Thanh</v>
      </c>
      <c r="N43" s="37" t="str">
        <f>VLOOKUP(B43,'Gốc PĐT_L2'!$B$5:$I$120,3,0)</f>
        <v>Hoàng</v>
      </c>
      <c r="O43" s="37" t="str">
        <f>VLOOKUP(B43,'Gốc PĐT_L2'!$B$5:$I$120,4,0)</f>
        <v>D20_TH06</v>
      </c>
      <c r="P43" s="18">
        <f t="shared" si="1"/>
        <v>1</v>
      </c>
    </row>
    <row r="44" spans="1:16" ht="23.25" customHeight="1" thickBot="1" x14ac:dyDescent="0.3">
      <c r="A44" s="25">
        <v>38</v>
      </c>
      <c r="B44" s="41" t="s">
        <v>263</v>
      </c>
      <c r="C44" s="73" t="s">
        <v>597</v>
      </c>
      <c r="D44" s="76" t="s">
        <v>469</v>
      </c>
      <c r="E44" s="22" t="s">
        <v>306</v>
      </c>
      <c r="F44" s="42" t="s">
        <v>598</v>
      </c>
      <c r="G44" s="43" t="s">
        <v>599</v>
      </c>
      <c r="H44" s="22" t="s">
        <v>316</v>
      </c>
      <c r="I44" s="43">
        <v>27</v>
      </c>
      <c r="J44" s="67" t="s">
        <v>639</v>
      </c>
      <c r="K44" s="25"/>
      <c r="L44" s="37" t="str">
        <f>VLOOKUP(B44,'Gốc PĐT_L2'!$B$5:$I$120,1,0)</f>
        <v>DH52005926</v>
      </c>
      <c r="M44" s="37" t="str">
        <f>VLOOKUP(B44,'Gốc PĐT_L2'!$B$5:$I$120,2,0)</f>
        <v>Nguyễn Nhật</v>
      </c>
      <c r="N44" s="37" t="str">
        <f>VLOOKUP(B44,'Gốc PĐT_L2'!$B$5:$I$120,3,0)</f>
        <v>Linh</v>
      </c>
      <c r="O44" s="37" t="str">
        <f>VLOOKUP(B44,'Gốc PĐT_L2'!$B$5:$I$120,4,0)</f>
        <v>D20_TH10</v>
      </c>
      <c r="P44" s="18">
        <f t="shared" si="1"/>
        <v>1</v>
      </c>
    </row>
    <row r="45" spans="1:16" ht="23.25" customHeight="1" thickBot="1" x14ac:dyDescent="0.3">
      <c r="A45" s="25">
        <v>39</v>
      </c>
      <c r="B45" s="41" t="s">
        <v>264</v>
      </c>
      <c r="C45" s="73" t="s">
        <v>506</v>
      </c>
      <c r="D45" s="76" t="s">
        <v>72</v>
      </c>
      <c r="E45" s="22" t="s">
        <v>304</v>
      </c>
      <c r="F45" s="42" t="s">
        <v>507</v>
      </c>
      <c r="G45" s="43" t="s">
        <v>508</v>
      </c>
      <c r="H45" s="22" t="s">
        <v>314</v>
      </c>
      <c r="I45" s="43">
        <v>28</v>
      </c>
      <c r="J45" s="67" t="s">
        <v>647</v>
      </c>
      <c r="K45" s="25"/>
      <c r="L45" s="37" t="str">
        <f>VLOOKUP(B45,'Gốc PĐT_L2'!$B$5:$I$120,1,0)</f>
        <v>DH52002581</v>
      </c>
      <c r="M45" s="37" t="str">
        <f>VLOOKUP(B45,'Gốc PĐT_L2'!$B$5:$I$120,2,0)</f>
        <v>Võ Quốc</v>
      </c>
      <c r="N45" s="37" t="str">
        <f>VLOOKUP(B45,'Gốc PĐT_L2'!$B$5:$I$120,3,0)</f>
        <v>Thắng</v>
      </c>
      <c r="O45" s="37" t="str">
        <f>VLOOKUP(B45,'Gốc PĐT_L2'!$B$5:$I$120,4,0)</f>
        <v>D20_TH03</v>
      </c>
      <c r="P45" s="18">
        <f t="shared" si="1"/>
        <v>1</v>
      </c>
    </row>
    <row r="46" spans="1:16" ht="23.25" customHeight="1" thickBot="1" x14ac:dyDescent="0.3">
      <c r="A46" s="25">
        <v>40</v>
      </c>
      <c r="B46" s="41" t="s">
        <v>265</v>
      </c>
      <c r="C46" s="73" t="s">
        <v>627</v>
      </c>
      <c r="D46" s="76" t="s">
        <v>618</v>
      </c>
      <c r="E46" s="22" t="s">
        <v>219</v>
      </c>
      <c r="F46" s="42" t="e">
        <v>#N/A</v>
      </c>
      <c r="G46" s="43" t="e">
        <v>#N/A</v>
      </c>
      <c r="H46" s="22" t="s">
        <v>314</v>
      </c>
      <c r="I46" s="43">
        <v>29</v>
      </c>
      <c r="J46" s="67" t="s">
        <v>647</v>
      </c>
      <c r="K46" s="59" t="s">
        <v>614</v>
      </c>
      <c r="L46" s="37" t="e">
        <f>VLOOKUP(B46,'Gốc PĐT_L2'!$B$5:$I$120,1,0)</f>
        <v>#N/A</v>
      </c>
      <c r="M46" s="37" t="e">
        <f>VLOOKUP(B46,'Gốc PĐT_L2'!$B$5:$I$120,2,0)</f>
        <v>#N/A</v>
      </c>
      <c r="N46" s="37" t="e">
        <f>VLOOKUP(B46,'Gốc PĐT_L2'!$B$5:$I$120,3,0)</f>
        <v>#N/A</v>
      </c>
      <c r="O46" s="37" t="e">
        <f>VLOOKUP(B46,'Gốc PĐT_L2'!$B$5:$I$120,4,0)</f>
        <v>#N/A</v>
      </c>
      <c r="P46" s="18">
        <f t="shared" si="1"/>
        <v>1</v>
      </c>
    </row>
    <row r="47" spans="1:16" ht="23.25" customHeight="1" thickBot="1" x14ac:dyDescent="0.3">
      <c r="A47" s="25">
        <v>41</v>
      </c>
      <c r="B47" s="41" t="s">
        <v>266</v>
      </c>
      <c r="C47" s="73" t="s">
        <v>457</v>
      </c>
      <c r="D47" s="76" t="s">
        <v>47</v>
      </c>
      <c r="E47" s="22" t="s">
        <v>304</v>
      </c>
      <c r="F47" s="42" t="e">
        <v>#N/A</v>
      </c>
      <c r="G47" s="43" t="e">
        <v>#N/A</v>
      </c>
      <c r="H47" s="22" t="s">
        <v>314</v>
      </c>
      <c r="I47" s="43">
        <v>30</v>
      </c>
      <c r="J47" s="67" t="s">
        <v>647</v>
      </c>
      <c r="K47" s="59" t="s">
        <v>614</v>
      </c>
      <c r="L47" s="37" t="e">
        <f>VLOOKUP(B47,'Gốc PĐT_L2'!$B$5:$I$120,1,0)</f>
        <v>#N/A</v>
      </c>
      <c r="M47" s="37" t="e">
        <f>VLOOKUP(B47,'Gốc PĐT_L2'!$B$5:$I$120,2,0)</f>
        <v>#N/A</v>
      </c>
      <c r="N47" s="37" t="e">
        <f>VLOOKUP(B47,'Gốc PĐT_L2'!$B$5:$I$120,3,0)</f>
        <v>#N/A</v>
      </c>
      <c r="O47" s="37" t="e">
        <f>VLOOKUP(B47,'Gốc PĐT_L2'!$B$5:$I$120,4,0)</f>
        <v>#N/A</v>
      </c>
      <c r="P47" s="18">
        <f t="shared" si="1"/>
        <v>1</v>
      </c>
    </row>
    <row r="48" spans="1:16" ht="23.25" customHeight="1" thickBot="1" x14ac:dyDescent="0.3">
      <c r="A48" s="25">
        <v>42</v>
      </c>
      <c r="B48" s="41" t="s">
        <v>267</v>
      </c>
      <c r="C48" s="73" t="s">
        <v>502</v>
      </c>
      <c r="D48" s="76" t="s">
        <v>503</v>
      </c>
      <c r="E48" s="22" t="s">
        <v>304</v>
      </c>
      <c r="F48" s="42" t="s">
        <v>504</v>
      </c>
      <c r="G48" s="43" t="s">
        <v>505</v>
      </c>
      <c r="H48" s="22" t="s">
        <v>314</v>
      </c>
      <c r="I48" s="43">
        <v>31</v>
      </c>
      <c r="J48" s="67" t="s">
        <v>648</v>
      </c>
      <c r="K48" s="25"/>
      <c r="L48" s="37" t="str">
        <f>VLOOKUP(B48,'Gốc PĐT_L2'!$B$5:$I$120,1,0)</f>
        <v>DH52001793</v>
      </c>
      <c r="M48" s="37" t="str">
        <f>VLOOKUP(B48,'Gốc PĐT_L2'!$B$5:$I$120,2,0)</f>
        <v>Trần Văn</v>
      </c>
      <c r="N48" s="37" t="str">
        <f>VLOOKUP(B48,'Gốc PĐT_L2'!$B$5:$I$120,3,0)</f>
        <v>Sĩ</v>
      </c>
      <c r="O48" s="37" t="str">
        <f>VLOOKUP(B48,'Gốc PĐT_L2'!$B$5:$I$120,4,0)</f>
        <v>D20_TH03</v>
      </c>
      <c r="P48" s="18">
        <f t="shared" si="1"/>
        <v>1</v>
      </c>
    </row>
    <row r="49" spans="1:16" ht="23.25" customHeight="1" thickBot="1" x14ac:dyDescent="0.3">
      <c r="A49" s="25">
        <v>43</v>
      </c>
      <c r="B49" s="41" t="s">
        <v>268</v>
      </c>
      <c r="C49" s="73" t="s">
        <v>399</v>
      </c>
      <c r="D49" s="76" t="s">
        <v>400</v>
      </c>
      <c r="E49" s="22" t="s">
        <v>223</v>
      </c>
      <c r="F49" s="42" t="s">
        <v>401</v>
      </c>
      <c r="G49" s="43" t="s">
        <v>402</v>
      </c>
      <c r="H49" s="22" t="s">
        <v>314</v>
      </c>
      <c r="I49" s="43">
        <v>32</v>
      </c>
      <c r="J49" s="67" t="s">
        <v>648</v>
      </c>
      <c r="K49" s="25"/>
      <c r="L49" s="37" t="str">
        <f>VLOOKUP(B49,'Gốc PĐT_L2'!$B$5:$I$120,1,0)</f>
        <v>DH51901916</v>
      </c>
      <c r="M49" s="37" t="str">
        <f>VLOOKUP(B49,'Gốc PĐT_L2'!$B$5:$I$120,2,0)</f>
        <v>Nguyễn Đức</v>
      </c>
      <c r="N49" s="37" t="str">
        <f>VLOOKUP(B49,'Gốc PĐT_L2'!$B$5:$I$120,3,0)</f>
        <v>Độ</v>
      </c>
      <c r="O49" s="37" t="str">
        <f>VLOOKUP(B49,'Gốc PĐT_L2'!$B$5:$I$120,4,0)</f>
        <v>D19_TH05</v>
      </c>
      <c r="P49" s="18">
        <f t="shared" si="1"/>
        <v>1</v>
      </c>
    </row>
    <row r="50" spans="1:16" ht="23.25" customHeight="1" thickBot="1" x14ac:dyDescent="0.3">
      <c r="A50" s="25">
        <v>44</v>
      </c>
      <c r="B50" s="41" t="s">
        <v>269</v>
      </c>
      <c r="C50" s="73" t="s">
        <v>628</v>
      </c>
      <c r="D50" s="76" t="s">
        <v>619</v>
      </c>
      <c r="E50" s="22" t="s">
        <v>220</v>
      </c>
      <c r="F50" s="42" t="s">
        <v>664</v>
      </c>
      <c r="G50" s="43" t="s">
        <v>665</v>
      </c>
      <c r="H50" s="22" t="s">
        <v>316</v>
      </c>
      <c r="I50" s="43">
        <v>33</v>
      </c>
      <c r="J50" s="67" t="s">
        <v>641</v>
      </c>
      <c r="K50" s="59"/>
      <c r="L50" s="37" t="str">
        <f>VLOOKUP(B50,'Gốc PĐT_L2'!$B$5:$I$120,1,0)</f>
        <v>DH51903999</v>
      </c>
      <c r="M50" s="37" t="str">
        <f>VLOOKUP(B50,'Gốc PĐT_L2'!$B$5:$I$120,2,0)</f>
        <v>Nguyễn Bảo</v>
      </c>
      <c r="N50" s="37" t="str">
        <f>VLOOKUP(B50,'Gốc PĐT_L2'!$B$5:$I$120,3,0)</f>
        <v>Minh</v>
      </c>
      <c r="O50" s="37" t="str">
        <f>VLOOKUP(B50,'Gốc PĐT_L2'!$B$5:$I$120,4,0)</f>
        <v>D19_TH06</v>
      </c>
      <c r="P50" s="18">
        <f t="shared" si="1"/>
        <v>1</v>
      </c>
    </row>
    <row r="51" spans="1:16" ht="23.25" customHeight="1" thickBot="1" x14ac:dyDescent="0.3">
      <c r="A51" s="25">
        <v>45</v>
      </c>
      <c r="B51" s="41" t="s">
        <v>270</v>
      </c>
      <c r="C51" s="73" t="s">
        <v>416</v>
      </c>
      <c r="D51" s="76" t="s">
        <v>417</v>
      </c>
      <c r="E51" s="22" t="s">
        <v>220</v>
      </c>
      <c r="F51" s="42" t="s">
        <v>418</v>
      </c>
      <c r="G51" s="43" t="s">
        <v>419</v>
      </c>
      <c r="H51" s="22" t="s">
        <v>314</v>
      </c>
      <c r="I51" s="43">
        <v>34</v>
      </c>
      <c r="J51" s="67" t="s">
        <v>636</v>
      </c>
      <c r="K51" s="25"/>
      <c r="L51" s="37" t="str">
        <f>VLOOKUP(B51,'Gốc PĐT_L2'!$B$5:$I$120,1,0)</f>
        <v>DH51903595</v>
      </c>
      <c r="M51" s="37" t="str">
        <f>VLOOKUP(B51,'Gốc PĐT_L2'!$B$5:$I$120,2,0)</f>
        <v>Thái Trung</v>
      </c>
      <c r="N51" s="37" t="str">
        <f>VLOOKUP(B51,'Gốc PĐT_L2'!$B$5:$I$120,3,0)</f>
        <v>Hiếu</v>
      </c>
      <c r="O51" s="37" t="str">
        <f>VLOOKUP(B51,'Gốc PĐT_L2'!$B$5:$I$120,4,0)</f>
        <v>D19_TH06</v>
      </c>
      <c r="P51" s="18">
        <f t="shared" si="1"/>
        <v>1</v>
      </c>
    </row>
    <row r="52" spans="1:16" ht="23.25" customHeight="1" thickBot="1" x14ac:dyDescent="0.3">
      <c r="A52" s="25">
        <v>46</v>
      </c>
      <c r="B52" s="41" t="s">
        <v>224</v>
      </c>
      <c r="C52" s="73" t="s">
        <v>526</v>
      </c>
      <c r="D52" s="76" t="s">
        <v>620</v>
      </c>
      <c r="E52" s="22" t="s">
        <v>77</v>
      </c>
      <c r="F52" s="42" t="e">
        <v>#N/A</v>
      </c>
      <c r="G52" s="43" t="e">
        <v>#N/A</v>
      </c>
      <c r="H52" s="22" t="s">
        <v>314</v>
      </c>
      <c r="I52" s="43">
        <v>35</v>
      </c>
      <c r="J52" s="67" t="s">
        <v>649</v>
      </c>
      <c r="K52" s="59" t="s">
        <v>614</v>
      </c>
      <c r="L52" s="37" t="e">
        <f>VLOOKUP(B52,'Gốc PĐT_L2'!$B$5:$I$120,1,0)</f>
        <v>#N/A</v>
      </c>
      <c r="M52" s="37" t="e">
        <f>VLOOKUP(B52,'Gốc PĐT_L2'!$B$5:$I$120,2,0)</f>
        <v>#N/A</v>
      </c>
      <c r="N52" s="37" t="e">
        <f>VLOOKUP(B52,'Gốc PĐT_L2'!$B$5:$I$120,3,0)</f>
        <v>#N/A</v>
      </c>
      <c r="O52" s="37" t="e">
        <f>VLOOKUP(B52,'Gốc PĐT_L2'!$B$5:$I$120,4,0)</f>
        <v>#N/A</v>
      </c>
      <c r="P52" s="18">
        <f t="shared" si="1"/>
        <v>1</v>
      </c>
    </row>
    <row r="53" spans="1:16" ht="23.25" customHeight="1" thickBot="1" x14ac:dyDescent="0.3">
      <c r="A53" s="25">
        <v>47</v>
      </c>
      <c r="B53" s="41" t="s">
        <v>271</v>
      </c>
      <c r="C53" s="73" t="s">
        <v>392</v>
      </c>
      <c r="D53" s="76" t="s">
        <v>393</v>
      </c>
      <c r="E53" s="22" t="s">
        <v>216</v>
      </c>
      <c r="F53" s="42" t="s">
        <v>394</v>
      </c>
      <c r="G53" s="43" t="s">
        <v>395</v>
      </c>
      <c r="H53" s="22" t="s">
        <v>314</v>
      </c>
      <c r="I53" s="43">
        <v>36</v>
      </c>
      <c r="J53" s="67" t="s">
        <v>649</v>
      </c>
      <c r="K53" s="25"/>
      <c r="L53" s="37" t="str">
        <f>VLOOKUP(B53,'Gốc PĐT_L2'!$B$5:$I$120,1,0)</f>
        <v>DH51904163</v>
      </c>
      <c r="M53" s="37" t="str">
        <f>VLOOKUP(B53,'Gốc PĐT_L2'!$B$5:$I$120,2,0)</f>
        <v>Nguyễn Hoàng Yến</v>
      </c>
      <c r="N53" s="37" t="str">
        <f>VLOOKUP(B53,'Gốc PĐT_L2'!$B$5:$I$120,3,0)</f>
        <v>Nhi</v>
      </c>
      <c r="O53" s="37" t="str">
        <f>VLOOKUP(B53,'Gốc PĐT_L2'!$B$5:$I$120,4,0)</f>
        <v>D19_TH04</v>
      </c>
      <c r="P53" s="18">
        <f t="shared" si="1"/>
        <v>1</v>
      </c>
    </row>
    <row r="54" spans="1:16" ht="23.25" customHeight="1" thickBot="1" x14ac:dyDescent="0.3">
      <c r="A54" s="25">
        <v>48</v>
      </c>
      <c r="B54" s="41" t="s">
        <v>272</v>
      </c>
      <c r="C54" s="73" t="s">
        <v>7</v>
      </c>
      <c r="D54" s="76" t="s">
        <v>196</v>
      </c>
      <c r="E54" s="22" t="s">
        <v>304</v>
      </c>
      <c r="F54" s="42" t="e">
        <v>#N/A</v>
      </c>
      <c r="G54" s="43" t="e">
        <v>#N/A</v>
      </c>
      <c r="H54" s="22" t="s">
        <v>314</v>
      </c>
      <c r="I54" s="43">
        <v>37</v>
      </c>
      <c r="J54" s="67" t="s">
        <v>649</v>
      </c>
      <c r="K54" s="59" t="s">
        <v>614</v>
      </c>
      <c r="L54" s="37" t="e">
        <f>VLOOKUP(B54,'Gốc PĐT_L2'!$B$5:$I$120,1,0)</f>
        <v>#N/A</v>
      </c>
      <c r="M54" s="37" t="e">
        <f>VLOOKUP(B54,'Gốc PĐT_L2'!$B$5:$I$120,2,0)</f>
        <v>#N/A</v>
      </c>
      <c r="N54" s="37" t="e">
        <f>VLOOKUP(B54,'Gốc PĐT_L2'!$B$5:$I$120,3,0)</f>
        <v>#N/A</v>
      </c>
      <c r="O54" s="37" t="e">
        <f>VLOOKUP(B54,'Gốc PĐT_L2'!$B$5:$I$120,4,0)</f>
        <v>#N/A</v>
      </c>
      <c r="P54" s="18">
        <f t="shared" si="1"/>
        <v>1</v>
      </c>
    </row>
    <row r="55" spans="1:16" ht="23.25" customHeight="1" thickBot="1" x14ac:dyDescent="0.3">
      <c r="A55" s="25">
        <v>49</v>
      </c>
      <c r="B55" s="41" t="s">
        <v>273</v>
      </c>
      <c r="C55" s="73" t="s">
        <v>452</v>
      </c>
      <c r="D55" s="76" t="s">
        <v>453</v>
      </c>
      <c r="E55" s="22" t="s">
        <v>312</v>
      </c>
      <c r="F55" s="42" t="s">
        <v>454</v>
      </c>
      <c r="G55" s="43" t="s">
        <v>455</v>
      </c>
      <c r="H55" s="22" t="s">
        <v>317</v>
      </c>
      <c r="I55" s="43">
        <v>38</v>
      </c>
      <c r="J55" s="67" t="s">
        <v>647</v>
      </c>
      <c r="K55" s="25"/>
      <c r="L55" s="37" t="str">
        <f>VLOOKUP(B55,'Gốc PĐT_L2'!$B$5:$I$120,1,0)</f>
        <v>DH52001503</v>
      </c>
      <c r="M55" s="37" t="str">
        <f>VLOOKUP(B55,'Gốc PĐT_L2'!$B$5:$I$120,2,0)</f>
        <v>Vũ Văn</v>
      </c>
      <c r="N55" s="37" t="str">
        <f>VLOOKUP(B55,'Gốc PĐT_L2'!$B$5:$I$120,3,0)</f>
        <v>Hiến</v>
      </c>
      <c r="O55" s="37" t="str">
        <f>VLOOKUP(B55,'Gốc PĐT_L2'!$B$5:$I$120,4,0)</f>
        <v>D20_TH01</v>
      </c>
      <c r="P55" s="18">
        <f t="shared" si="1"/>
        <v>1</v>
      </c>
    </row>
    <row r="56" spans="1:16" ht="23.25" customHeight="1" thickBot="1" x14ac:dyDescent="0.3">
      <c r="A56" s="25">
        <v>50</v>
      </c>
      <c r="B56" s="41" t="s">
        <v>274</v>
      </c>
      <c r="C56" s="73" t="s">
        <v>42</v>
      </c>
      <c r="D56" s="76" t="s">
        <v>76</v>
      </c>
      <c r="E56" s="22" t="s">
        <v>304</v>
      </c>
      <c r="F56" s="42" t="s">
        <v>492</v>
      </c>
      <c r="G56" s="43" t="s">
        <v>493</v>
      </c>
      <c r="H56" s="22" t="s">
        <v>314</v>
      </c>
      <c r="I56" s="43">
        <v>39</v>
      </c>
      <c r="J56" s="67" t="s">
        <v>649</v>
      </c>
      <c r="K56" s="25"/>
      <c r="L56" s="37" t="str">
        <f>VLOOKUP(B56,'Gốc PĐT_L2'!$B$5:$I$120,1,0)</f>
        <v>DH52002862</v>
      </c>
      <c r="M56" s="37" t="str">
        <f>VLOOKUP(B56,'Gốc PĐT_L2'!$B$5:$I$120,2,0)</f>
        <v>Lê Văn</v>
      </c>
      <c r="N56" s="37" t="str">
        <f>VLOOKUP(B56,'Gốc PĐT_L2'!$B$5:$I$120,3,0)</f>
        <v>Đạt</v>
      </c>
      <c r="O56" s="37" t="str">
        <f>VLOOKUP(B56,'Gốc PĐT_L2'!$B$5:$I$120,4,0)</f>
        <v>D20_TH03</v>
      </c>
      <c r="P56" s="18">
        <f t="shared" si="1"/>
        <v>1</v>
      </c>
    </row>
    <row r="57" spans="1:16" ht="23.25" customHeight="1" thickBot="1" x14ac:dyDescent="0.3">
      <c r="A57" s="25">
        <v>51</v>
      </c>
      <c r="B57" s="41" t="s">
        <v>275</v>
      </c>
      <c r="C57" s="73" t="s">
        <v>468</v>
      </c>
      <c r="D57" s="76" t="s">
        <v>469</v>
      </c>
      <c r="E57" s="22" t="s">
        <v>305</v>
      </c>
      <c r="F57" s="42" t="s">
        <v>470</v>
      </c>
      <c r="G57" s="43" t="s">
        <v>471</v>
      </c>
      <c r="H57" s="22" t="s">
        <v>314</v>
      </c>
      <c r="I57" s="43">
        <v>40</v>
      </c>
      <c r="J57" s="67" t="s">
        <v>636</v>
      </c>
      <c r="K57" s="25"/>
      <c r="L57" s="37" t="str">
        <f>VLOOKUP(B57,'Gốc PĐT_L2'!$B$5:$I$120,1,0)</f>
        <v>DH52002316</v>
      </c>
      <c r="M57" s="37" t="str">
        <f>VLOOKUP(B57,'Gốc PĐT_L2'!$B$5:$I$120,2,0)</f>
        <v>Nguyễn Kiều</v>
      </c>
      <c r="N57" s="37" t="str">
        <f>VLOOKUP(B57,'Gốc PĐT_L2'!$B$5:$I$120,3,0)</f>
        <v>Linh</v>
      </c>
      <c r="O57" s="37" t="str">
        <f>VLOOKUP(B57,'Gốc PĐT_L2'!$B$5:$I$120,4,0)</f>
        <v>D20_TH02</v>
      </c>
      <c r="P57" s="18">
        <f t="shared" si="1"/>
        <v>1</v>
      </c>
    </row>
    <row r="58" spans="1:16" ht="23.25" customHeight="1" thickBot="1" x14ac:dyDescent="0.3">
      <c r="A58" s="25">
        <v>52</v>
      </c>
      <c r="B58" s="41" t="s">
        <v>276</v>
      </c>
      <c r="C58" s="73" t="s">
        <v>561</v>
      </c>
      <c r="D58" s="76" t="s">
        <v>8</v>
      </c>
      <c r="E58" s="22" t="s">
        <v>307</v>
      </c>
      <c r="F58" s="42" t="s">
        <v>562</v>
      </c>
      <c r="G58" s="43" t="s">
        <v>563</v>
      </c>
      <c r="H58" s="22" t="s">
        <v>314</v>
      </c>
      <c r="I58" s="43">
        <v>41</v>
      </c>
      <c r="J58" s="67" t="s">
        <v>649</v>
      </c>
      <c r="K58" s="25"/>
      <c r="L58" s="37" t="str">
        <f>VLOOKUP(B58,'Gốc PĐT_L2'!$B$5:$I$120,1,0)</f>
        <v>DH52005847</v>
      </c>
      <c r="M58" s="37" t="str">
        <f>VLOOKUP(B58,'Gốc PĐT_L2'!$B$5:$I$120,2,0)</f>
        <v>Nguyễn Hồng Gia</v>
      </c>
      <c r="N58" s="37" t="str">
        <f>VLOOKUP(B58,'Gốc PĐT_L2'!$B$5:$I$120,3,0)</f>
        <v>Huy</v>
      </c>
      <c r="O58" s="37" t="str">
        <f>VLOOKUP(B58,'Gốc PĐT_L2'!$B$5:$I$120,4,0)</f>
        <v>D20_TH08</v>
      </c>
      <c r="P58" s="18">
        <f t="shared" si="1"/>
        <v>1</v>
      </c>
    </row>
    <row r="59" spans="1:16" ht="23.25" customHeight="1" thickBot="1" x14ac:dyDescent="0.3">
      <c r="A59" s="25">
        <v>53</v>
      </c>
      <c r="B59" s="41" t="s">
        <v>277</v>
      </c>
      <c r="C59" s="73" t="s">
        <v>576</v>
      </c>
      <c r="D59" s="76" t="s">
        <v>577</v>
      </c>
      <c r="E59" s="22" t="s">
        <v>307</v>
      </c>
      <c r="F59" s="42" t="s">
        <v>578</v>
      </c>
      <c r="G59" s="43" t="s">
        <v>579</v>
      </c>
      <c r="H59" s="22" t="s">
        <v>317</v>
      </c>
      <c r="I59" s="43">
        <v>42</v>
      </c>
      <c r="J59" s="67" t="s">
        <v>646</v>
      </c>
      <c r="K59" s="25"/>
      <c r="L59" s="37" t="str">
        <f>VLOOKUP(B59,'Gốc PĐT_L2'!$B$5:$I$120,1,0)</f>
        <v>DH52006036</v>
      </c>
      <c r="M59" s="37" t="str">
        <f>VLOOKUP(B59,'Gốc PĐT_L2'!$B$5:$I$120,2,0)</f>
        <v>Nguyễn Hữu</v>
      </c>
      <c r="N59" s="37" t="str">
        <f>VLOOKUP(B59,'Gốc PĐT_L2'!$B$5:$I$120,3,0)</f>
        <v>Phụng</v>
      </c>
      <c r="O59" s="37" t="str">
        <f>VLOOKUP(B59,'Gốc PĐT_L2'!$B$5:$I$120,4,0)</f>
        <v>D20_TH08</v>
      </c>
      <c r="P59" s="18">
        <f t="shared" si="1"/>
        <v>1</v>
      </c>
    </row>
    <row r="60" spans="1:16" ht="23.25" customHeight="1" thickBot="1" x14ac:dyDescent="0.3">
      <c r="A60" s="25">
        <v>54</v>
      </c>
      <c r="B60" s="41" t="s">
        <v>278</v>
      </c>
      <c r="C60" s="73" t="s">
        <v>542</v>
      </c>
      <c r="D60" s="76" t="s">
        <v>376</v>
      </c>
      <c r="E60" s="22" t="s">
        <v>303</v>
      </c>
      <c r="F60" s="42" t="s">
        <v>543</v>
      </c>
      <c r="G60" s="43" t="s">
        <v>544</v>
      </c>
      <c r="H60" s="22" t="s">
        <v>314</v>
      </c>
      <c r="I60" s="43">
        <v>43</v>
      </c>
      <c r="J60" s="67" t="s">
        <v>649</v>
      </c>
      <c r="K60" s="25"/>
      <c r="L60" s="37" t="str">
        <f>VLOOKUP(B60,'Gốc PĐT_L2'!$B$5:$I$120,1,0)</f>
        <v>DH52005663</v>
      </c>
      <c r="M60" s="37" t="str">
        <f>VLOOKUP(B60,'Gốc PĐT_L2'!$B$5:$I$120,2,0)</f>
        <v>Huỳnh Hoàng</v>
      </c>
      <c r="N60" s="37" t="str">
        <f>VLOOKUP(B60,'Gốc PĐT_L2'!$B$5:$I$120,3,0)</f>
        <v>An</v>
      </c>
      <c r="O60" s="37" t="str">
        <f>VLOOKUP(B60,'Gốc PĐT_L2'!$B$5:$I$120,4,0)</f>
        <v>D20_TH06</v>
      </c>
      <c r="P60" s="18">
        <f t="shared" si="1"/>
        <v>1</v>
      </c>
    </row>
    <row r="61" spans="1:16" ht="23.25" customHeight="1" thickBot="1" x14ac:dyDescent="0.3">
      <c r="A61" s="25">
        <v>55</v>
      </c>
      <c r="B61" s="41" t="s">
        <v>279</v>
      </c>
      <c r="C61" s="73" t="s">
        <v>580</v>
      </c>
      <c r="D61" s="76" t="s">
        <v>85</v>
      </c>
      <c r="E61" s="22" t="s">
        <v>307</v>
      </c>
      <c r="F61" s="42" t="s">
        <v>581</v>
      </c>
      <c r="G61" s="43" t="s">
        <v>582</v>
      </c>
      <c r="H61" s="22" t="s">
        <v>317</v>
      </c>
      <c r="I61" s="43">
        <v>44</v>
      </c>
      <c r="J61" s="67" t="s">
        <v>646</v>
      </c>
      <c r="K61" s="25"/>
      <c r="L61" s="37" t="str">
        <f>VLOOKUP(B61,'Gốc PĐT_L2'!$B$5:$I$120,1,0)</f>
        <v>DH52006102</v>
      </c>
      <c r="M61" s="37" t="str">
        <f>VLOOKUP(B61,'Gốc PĐT_L2'!$B$5:$I$120,2,0)</f>
        <v>Phan Thanh</v>
      </c>
      <c r="N61" s="37" t="str">
        <f>VLOOKUP(B61,'Gốc PĐT_L2'!$B$5:$I$120,3,0)</f>
        <v>Tân</v>
      </c>
      <c r="O61" s="37" t="str">
        <f>VLOOKUP(B61,'Gốc PĐT_L2'!$B$5:$I$120,4,0)</f>
        <v>D20_TH08</v>
      </c>
      <c r="P61" s="18">
        <f t="shared" si="1"/>
        <v>1</v>
      </c>
    </row>
    <row r="62" spans="1:16" ht="23.25" customHeight="1" thickBot="1" x14ac:dyDescent="0.3">
      <c r="A62" s="25">
        <v>56</v>
      </c>
      <c r="B62" s="41" t="s">
        <v>280</v>
      </c>
      <c r="C62" s="73" t="s">
        <v>432</v>
      </c>
      <c r="D62" s="76" t="s">
        <v>417</v>
      </c>
      <c r="E62" s="22" t="s">
        <v>219</v>
      </c>
      <c r="F62" s="42" t="s">
        <v>433</v>
      </c>
      <c r="G62" s="43" t="s">
        <v>434</v>
      </c>
      <c r="H62" s="22" t="s">
        <v>314</v>
      </c>
      <c r="I62" s="43">
        <v>45</v>
      </c>
      <c r="J62" s="67" t="s">
        <v>650</v>
      </c>
      <c r="K62" s="25"/>
      <c r="L62" s="37" t="str">
        <f>VLOOKUP(B62,'Gốc PĐT_L2'!$B$5:$I$120,1,0)</f>
        <v>DH51903588</v>
      </c>
      <c r="M62" s="37" t="str">
        <f>VLOOKUP(B62,'Gốc PĐT_L2'!$B$5:$I$120,2,0)</f>
        <v>Nguyễn Trung</v>
      </c>
      <c r="N62" s="37" t="str">
        <f>VLOOKUP(B62,'Gốc PĐT_L2'!$B$5:$I$120,3,0)</f>
        <v>Hiếu</v>
      </c>
      <c r="O62" s="37" t="str">
        <f>VLOOKUP(B62,'Gốc PĐT_L2'!$B$5:$I$120,4,0)</f>
        <v>D19_TH07</v>
      </c>
      <c r="P62" s="18">
        <f t="shared" si="1"/>
        <v>1</v>
      </c>
    </row>
    <row r="63" spans="1:16" ht="23.25" customHeight="1" thickBot="1" x14ac:dyDescent="0.3">
      <c r="A63" s="25">
        <v>57</v>
      </c>
      <c r="B63" s="41" t="s">
        <v>281</v>
      </c>
      <c r="C63" s="73" t="s">
        <v>340</v>
      </c>
      <c r="D63" s="76" t="s">
        <v>328</v>
      </c>
      <c r="E63" s="22" t="s">
        <v>218</v>
      </c>
      <c r="F63" s="42" t="s">
        <v>341</v>
      </c>
      <c r="G63" s="43" t="s">
        <v>342</v>
      </c>
      <c r="H63" s="22" t="s">
        <v>314</v>
      </c>
      <c r="I63" s="43">
        <v>46</v>
      </c>
      <c r="J63" s="67" t="s">
        <v>650</v>
      </c>
      <c r="K63" s="25"/>
      <c r="L63" s="37" t="str">
        <f>VLOOKUP(B63,'Gốc PĐT_L2'!$B$5:$I$120,1,0)</f>
        <v>DH51903389</v>
      </c>
      <c r="M63" s="37" t="str">
        <f>VLOOKUP(B63,'Gốc PĐT_L2'!$B$5:$I$120,2,0)</f>
        <v>Hồ Đình</v>
      </c>
      <c r="N63" s="37" t="str">
        <f>VLOOKUP(B63,'Gốc PĐT_L2'!$B$5:$I$120,3,0)</f>
        <v>Đại</v>
      </c>
      <c r="O63" s="37" t="str">
        <f>VLOOKUP(B63,'Gốc PĐT_L2'!$B$5:$I$120,4,0)</f>
        <v>D19_TH02</v>
      </c>
      <c r="P63" s="18">
        <f t="shared" si="1"/>
        <v>1</v>
      </c>
    </row>
    <row r="64" spans="1:16" ht="23.25" customHeight="1" thickBot="1" x14ac:dyDescent="0.3">
      <c r="A64" s="25">
        <v>58</v>
      </c>
      <c r="B64" s="41" t="s">
        <v>282</v>
      </c>
      <c r="C64" s="73" t="s">
        <v>343</v>
      </c>
      <c r="D64" s="76" t="s">
        <v>125</v>
      </c>
      <c r="E64" s="22" t="s">
        <v>218</v>
      </c>
      <c r="F64" s="42" t="s">
        <v>344</v>
      </c>
      <c r="G64" s="43" t="s">
        <v>345</v>
      </c>
      <c r="H64" s="22" t="s">
        <v>314</v>
      </c>
      <c r="I64" s="43">
        <v>47</v>
      </c>
      <c r="J64" s="67" t="s">
        <v>650</v>
      </c>
      <c r="K64" s="25"/>
      <c r="L64" s="37" t="str">
        <f>VLOOKUP(B64,'Gốc PĐT_L2'!$B$5:$I$120,1,0)</f>
        <v>DH51901116</v>
      </c>
      <c r="M64" s="37" t="str">
        <f>VLOOKUP(B64,'Gốc PĐT_L2'!$B$5:$I$120,2,0)</f>
        <v>Nguyễn Mai Huy</v>
      </c>
      <c r="N64" s="37" t="str">
        <f>VLOOKUP(B64,'Gốc PĐT_L2'!$B$5:$I$120,3,0)</f>
        <v>Hoàng</v>
      </c>
      <c r="O64" s="37" t="str">
        <f>VLOOKUP(B64,'Gốc PĐT_L2'!$B$5:$I$120,4,0)</f>
        <v>D19_TH02</v>
      </c>
      <c r="P64" s="18">
        <f t="shared" si="1"/>
        <v>1</v>
      </c>
    </row>
    <row r="65" spans="1:16" ht="23.25" customHeight="1" thickBot="1" x14ac:dyDescent="0.3">
      <c r="A65" s="25">
        <v>59</v>
      </c>
      <c r="B65" s="41" t="s">
        <v>283</v>
      </c>
      <c r="C65" s="73" t="s">
        <v>375</v>
      </c>
      <c r="D65" s="76" t="s">
        <v>376</v>
      </c>
      <c r="E65" s="22" t="s">
        <v>216</v>
      </c>
      <c r="F65" s="42" t="s">
        <v>377</v>
      </c>
      <c r="G65" s="43" t="s">
        <v>378</v>
      </c>
      <c r="H65" s="22" t="s">
        <v>314</v>
      </c>
      <c r="I65" s="43">
        <v>48</v>
      </c>
      <c r="J65" s="67" t="s">
        <v>650</v>
      </c>
      <c r="K65" s="25"/>
      <c r="L65" s="37" t="str">
        <f>VLOOKUP(B65,'Gốc PĐT_L2'!$B$5:$I$120,1,0)</f>
        <v>DH51900204</v>
      </c>
      <c r="M65" s="37" t="str">
        <f>VLOOKUP(B65,'Gốc PĐT_L2'!$B$5:$I$120,2,0)</f>
        <v>Nguyễn Trường</v>
      </c>
      <c r="N65" s="37" t="str">
        <f>VLOOKUP(B65,'Gốc PĐT_L2'!$B$5:$I$120,3,0)</f>
        <v>An</v>
      </c>
      <c r="O65" s="37" t="str">
        <f>VLOOKUP(B65,'Gốc PĐT_L2'!$B$5:$I$120,4,0)</f>
        <v>D19_TH04</v>
      </c>
      <c r="P65" s="18">
        <f t="shared" si="1"/>
        <v>1</v>
      </c>
    </row>
    <row r="66" spans="1:16" ht="23.25" customHeight="1" thickBot="1" x14ac:dyDescent="0.3">
      <c r="A66" s="25">
        <v>60</v>
      </c>
      <c r="B66" s="41" t="s">
        <v>284</v>
      </c>
      <c r="C66" s="73" t="s">
        <v>629</v>
      </c>
      <c r="D66" s="76" t="s">
        <v>621</v>
      </c>
      <c r="E66" s="22" t="s">
        <v>216</v>
      </c>
      <c r="F66" s="42" t="e">
        <v>#N/A</v>
      </c>
      <c r="G66" s="43" t="e">
        <v>#N/A</v>
      </c>
      <c r="H66" s="22" t="s">
        <v>314</v>
      </c>
      <c r="I66" s="43">
        <v>49</v>
      </c>
      <c r="J66" s="67" t="s">
        <v>650</v>
      </c>
      <c r="K66" s="59" t="s">
        <v>614</v>
      </c>
      <c r="L66" s="37" t="e">
        <f>VLOOKUP(B66,'Gốc PĐT_L2'!$B$5:$I$120,1,0)</f>
        <v>#N/A</v>
      </c>
      <c r="M66" s="37" t="e">
        <f>VLOOKUP(B66,'Gốc PĐT_L2'!$B$5:$I$120,2,0)</f>
        <v>#N/A</v>
      </c>
      <c r="N66" s="37" t="e">
        <f>VLOOKUP(B66,'Gốc PĐT_L2'!$B$5:$I$120,3,0)</f>
        <v>#N/A</v>
      </c>
      <c r="O66" s="37" t="e">
        <f>VLOOKUP(B66,'Gốc PĐT_L2'!$B$5:$I$120,4,0)</f>
        <v>#N/A</v>
      </c>
      <c r="P66" s="18">
        <f t="shared" si="1"/>
        <v>1</v>
      </c>
    </row>
    <row r="67" spans="1:16" ht="23.25" customHeight="1" thickBot="1" x14ac:dyDescent="0.3">
      <c r="A67" s="25">
        <v>61</v>
      </c>
      <c r="B67" s="41" t="s">
        <v>285</v>
      </c>
      <c r="C67" s="73" t="s">
        <v>336</v>
      </c>
      <c r="D67" s="76" t="s">
        <v>337</v>
      </c>
      <c r="E67" s="22" t="s">
        <v>221</v>
      </c>
      <c r="F67" s="42" t="s">
        <v>338</v>
      </c>
      <c r="G67" s="43" t="s">
        <v>339</v>
      </c>
      <c r="H67" s="22" t="s">
        <v>314</v>
      </c>
      <c r="I67" s="43">
        <v>50</v>
      </c>
      <c r="J67" s="67" t="s">
        <v>650</v>
      </c>
      <c r="K67" s="25"/>
      <c r="L67" s="37" t="str">
        <f>VLOOKUP(B67,'Gốc PĐT_L2'!$B$5:$I$120,1,0)</f>
        <v>DH51905149</v>
      </c>
      <c r="M67" s="37" t="str">
        <f>VLOOKUP(B67,'Gốc PĐT_L2'!$B$5:$I$120,2,0)</f>
        <v>Dương Ngọc Thanh</v>
      </c>
      <c r="N67" s="37" t="str">
        <f>VLOOKUP(B67,'Gốc PĐT_L2'!$B$5:$I$120,3,0)</f>
        <v>Trí</v>
      </c>
      <c r="O67" s="37" t="str">
        <f>VLOOKUP(B67,'Gốc PĐT_L2'!$B$5:$I$120,4,0)</f>
        <v>D19_TH01</v>
      </c>
      <c r="P67" s="18">
        <f t="shared" si="1"/>
        <v>1</v>
      </c>
    </row>
    <row r="68" spans="1:16" ht="23.25" customHeight="1" thickBot="1" x14ac:dyDescent="0.3">
      <c r="A68" s="25">
        <v>62</v>
      </c>
      <c r="B68" s="41" t="s">
        <v>286</v>
      </c>
      <c r="C68" s="73" t="s">
        <v>630</v>
      </c>
      <c r="D68" s="76" t="s">
        <v>622</v>
      </c>
      <c r="E68" s="22" t="s">
        <v>305</v>
      </c>
      <c r="F68" s="42" t="s">
        <v>670</v>
      </c>
      <c r="G68" s="43" t="s">
        <v>671</v>
      </c>
      <c r="H68" s="22" t="s">
        <v>314</v>
      </c>
      <c r="I68" s="43">
        <v>51</v>
      </c>
      <c r="J68" s="67" t="s">
        <v>645</v>
      </c>
      <c r="K68" s="59"/>
      <c r="L68" s="37" t="str">
        <f>VLOOKUP(B68,'Gốc PĐT_L2'!$B$5:$I$120,1,0)</f>
        <v>DH52001726</v>
      </c>
      <c r="M68" s="37" t="str">
        <f>VLOOKUP(B68,'Gốc PĐT_L2'!$B$5:$I$120,2,0)</f>
        <v>Huỳnh Ngọc</v>
      </c>
      <c r="N68" s="37" t="str">
        <f>VLOOKUP(B68,'Gốc PĐT_L2'!$B$5:$I$120,3,0)</f>
        <v>Thẫm</v>
      </c>
      <c r="O68" s="37" t="str">
        <f>VLOOKUP(B68,'Gốc PĐT_L2'!$B$5:$I$120,4,0)</f>
        <v>D20_TH02</v>
      </c>
      <c r="P68" s="18">
        <f t="shared" si="1"/>
        <v>1</v>
      </c>
    </row>
    <row r="69" spans="1:16" ht="23.25" customHeight="1" thickBot="1" x14ac:dyDescent="0.3">
      <c r="A69" s="25">
        <v>63</v>
      </c>
      <c r="B69" s="41" t="s">
        <v>287</v>
      </c>
      <c r="C69" s="73" t="s">
        <v>593</v>
      </c>
      <c r="D69" s="76" t="s">
        <v>594</v>
      </c>
      <c r="E69" s="22" t="s">
        <v>308</v>
      </c>
      <c r="F69" s="42" t="s">
        <v>595</v>
      </c>
      <c r="G69" s="43" t="s">
        <v>596</v>
      </c>
      <c r="H69" s="22" t="s">
        <v>314</v>
      </c>
      <c r="I69" s="43">
        <v>52</v>
      </c>
      <c r="J69" s="67" t="s">
        <v>645</v>
      </c>
      <c r="K69" s="25"/>
      <c r="L69" s="37" t="str">
        <f>VLOOKUP(B69,'Gốc PĐT_L2'!$B$5:$I$120,1,0)</f>
        <v>DH52006213</v>
      </c>
      <c r="M69" s="37" t="str">
        <f>VLOOKUP(B69,'Gốc PĐT_L2'!$B$5:$I$120,2,0)</f>
        <v>Đặng Ngọc Bảo</v>
      </c>
      <c r="N69" s="37" t="str">
        <f>VLOOKUP(B69,'Gốc PĐT_L2'!$B$5:$I$120,3,0)</f>
        <v>Trân</v>
      </c>
      <c r="O69" s="37" t="str">
        <f>VLOOKUP(B69,'Gốc PĐT_L2'!$B$5:$I$120,4,0)</f>
        <v>D20_TH09</v>
      </c>
      <c r="P69" s="18">
        <f t="shared" si="1"/>
        <v>1</v>
      </c>
    </row>
    <row r="70" spans="1:16" ht="23.25" customHeight="1" thickBot="1" x14ac:dyDescent="0.3">
      <c r="A70" s="25">
        <v>64</v>
      </c>
      <c r="B70" s="41" t="s">
        <v>288</v>
      </c>
      <c r="C70" s="73" t="s">
        <v>631</v>
      </c>
      <c r="D70" s="76" t="s">
        <v>478</v>
      </c>
      <c r="E70" s="22" t="s">
        <v>307</v>
      </c>
      <c r="F70" s="42" t="s">
        <v>672</v>
      </c>
      <c r="G70" s="43" t="s">
        <v>673</v>
      </c>
      <c r="H70" s="22" t="s">
        <v>315</v>
      </c>
      <c r="I70" s="43">
        <v>53</v>
      </c>
      <c r="J70" s="67" t="s">
        <v>640</v>
      </c>
      <c r="K70" s="59"/>
      <c r="L70" s="37" t="str">
        <f>VLOOKUP(B70,'Gốc PĐT_L2'!$B$5:$I$120,1,0)</f>
        <v>DH52000110</v>
      </c>
      <c r="M70" s="37" t="str">
        <f>VLOOKUP(B70,'Gốc PĐT_L2'!$B$5:$I$120,2,0)</f>
        <v>Võ Văn</v>
      </c>
      <c r="N70" s="37" t="str">
        <f>VLOOKUP(B70,'Gốc PĐT_L2'!$B$5:$I$120,3,0)</f>
        <v>Tiến</v>
      </c>
      <c r="O70" s="37" t="str">
        <f>VLOOKUP(B70,'Gốc PĐT_L2'!$B$5:$I$120,4,0)</f>
        <v>D20_TH08</v>
      </c>
      <c r="P70" s="18">
        <f t="shared" si="1"/>
        <v>1</v>
      </c>
    </row>
    <row r="71" spans="1:16" ht="23.25" customHeight="1" thickBot="1" x14ac:dyDescent="0.3">
      <c r="A71" s="25">
        <v>65</v>
      </c>
      <c r="B71" s="41" t="s">
        <v>289</v>
      </c>
      <c r="C71" s="73" t="s">
        <v>475</v>
      </c>
      <c r="D71" s="76" t="s">
        <v>33</v>
      </c>
      <c r="E71" s="22" t="s">
        <v>305</v>
      </c>
      <c r="F71" s="42" t="s">
        <v>476</v>
      </c>
      <c r="G71" s="43" t="s">
        <v>477</v>
      </c>
      <c r="H71" s="22" t="s">
        <v>314</v>
      </c>
      <c r="I71" s="43">
        <v>54</v>
      </c>
      <c r="J71" s="67" t="s">
        <v>648</v>
      </c>
      <c r="K71" s="25"/>
      <c r="L71" s="37" t="str">
        <f>VLOOKUP(B71,'Gốc PĐT_L2'!$B$5:$I$120,1,0)</f>
        <v>DH52002996</v>
      </c>
      <c r="M71" s="37" t="str">
        <f>VLOOKUP(B71,'Gốc PĐT_L2'!$B$5:$I$120,2,0)</f>
        <v>Nguyễn Phước</v>
      </c>
      <c r="N71" s="37" t="str">
        <f>VLOOKUP(B71,'Gốc PĐT_L2'!$B$5:$I$120,3,0)</f>
        <v>Lộc</v>
      </c>
      <c r="O71" s="37" t="str">
        <f>VLOOKUP(B71,'Gốc PĐT_L2'!$B$5:$I$120,4,0)</f>
        <v>D20_TH02</v>
      </c>
      <c r="P71" s="18">
        <f t="shared" ref="P71:P104" si="2">COUNTIF($B$7:$B$105,B71)</f>
        <v>1</v>
      </c>
    </row>
    <row r="72" spans="1:16" ht="23.25" customHeight="1" thickBot="1" x14ac:dyDescent="0.3">
      <c r="A72" s="25">
        <v>66</v>
      </c>
      <c r="B72" s="41" t="s">
        <v>290</v>
      </c>
      <c r="C72" s="73" t="s">
        <v>632</v>
      </c>
      <c r="D72" s="76" t="s">
        <v>623</v>
      </c>
      <c r="E72" s="22" t="s">
        <v>308</v>
      </c>
      <c r="F72" s="42" t="e">
        <v>#N/A</v>
      </c>
      <c r="G72" s="43" t="e">
        <v>#N/A</v>
      </c>
      <c r="H72" s="22" t="s">
        <v>314</v>
      </c>
      <c r="I72" s="43">
        <v>55</v>
      </c>
      <c r="J72" s="67" t="s">
        <v>648</v>
      </c>
      <c r="K72" s="59" t="s">
        <v>614</v>
      </c>
      <c r="L72" s="37" t="e">
        <f>VLOOKUP(B72,'Gốc PĐT_L2'!$B$5:$I$120,1,0)</f>
        <v>#N/A</v>
      </c>
      <c r="M72" s="37" t="e">
        <f>VLOOKUP(B72,'Gốc PĐT_L2'!$B$5:$I$120,2,0)</f>
        <v>#N/A</v>
      </c>
      <c r="N72" s="37" t="e">
        <f>VLOOKUP(B72,'Gốc PĐT_L2'!$B$5:$I$120,3,0)</f>
        <v>#N/A</v>
      </c>
      <c r="O72" s="37" t="e">
        <f>VLOOKUP(B72,'Gốc PĐT_L2'!$B$5:$I$120,4,0)</f>
        <v>#N/A</v>
      </c>
      <c r="P72" s="18">
        <f t="shared" si="2"/>
        <v>1</v>
      </c>
    </row>
    <row r="73" spans="1:16" ht="23.25" customHeight="1" thickBot="1" x14ac:dyDescent="0.3">
      <c r="A73" s="25">
        <v>67</v>
      </c>
      <c r="B73" s="41" t="s">
        <v>291</v>
      </c>
      <c r="C73" s="73" t="s">
        <v>361</v>
      </c>
      <c r="D73" s="76" t="s">
        <v>362</v>
      </c>
      <c r="E73" s="22" t="s">
        <v>217</v>
      </c>
      <c r="F73" s="42" t="s">
        <v>363</v>
      </c>
      <c r="G73" s="43" t="s">
        <v>364</v>
      </c>
      <c r="H73" s="22" t="s">
        <v>314</v>
      </c>
      <c r="I73" s="43">
        <v>56</v>
      </c>
      <c r="J73" s="67" t="s">
        <v>648</v>
      </c>
      <c r="K73" s="25"/>
      <c r="L73" s="37" t="str">
        <f>VLOOKUP(B73,'Gốc PĐT_L2'!$B$5:$I$120,1,0)</f>
        <v>DH51902391</v>
      </c>
      <c r="M73" s="37" t="str">
        <f>VLOOKUP(B73,'Gốc PĐT_L2'!$B$5:$I$120,2,0)</f>
        <v>Triệu Nam</v>
      </c>
      <c r="N73" s="37" t="str">
        <f>VLOOKUP(B73,'Gốc PĐT_L2'!$B$5:$I$120,3,0)</f>
        <v>Quảng</v>
      </c>
      <c r="O73" s="37" t="str">
        <f>VLOOKUP(B73,'Gốc PĐT_L2'!$B$5:$I$120,4,0)</f>
        <v>D19_TH03</v>
      </c>
      <c r="P73" s="18">
        <f t="shared" si="2"/>
        <v>1</v>
      </c>
    </row>
    <row r="74" spans="1:16" ht="23.25" customHeight="1" thickBot="1" x14ac:dyDescent="0.3">
      <c r="A74" s="25">
        <v>68</v>
      </c>
      <c r="B74" s="41" t="s">
        <v>292</v>
      </c>
      <c r="C74" s="73" t="s">
        <v>573</v>
      </c>
      <c r="D74" s="76" t="s">
        <v>106</v>
      </c>
      <c r="E74" s="22" t="s">
        <v>307</v>
      </c>
      <c r="F74" s="42" t="s">
        <v>574</v>
      </c>
      <c r="G74" s="43" t="s">
        <v>575</v>
      </c>
      <c r="H74" s="22" t="s">
        <v>314</v>
      </c>
      <c r="I74" s="43">
        <v>57</v>
      </c>
      <c r="J74" s="67" t="s">
        <v>648</v>
      </c>
      <c r="K74" s="25"/>
      <c r="L74" s="37" t="str">
        <f>VLOOKUP(B74,'Gốc PĐT_L2'!$B$5:$I$120,1,0)</f>
        <v>DH52006034</v>
      </c>
      <c r="M74" s="37" t="str">
        <f>VLOOKUP(B74,'Gốc PĐT_L2'!$B$5:$I$120,2,0)</f>
        <v>Trần Bá</v>
      </c>
      <c r="N74" s="37" t="str">
        <f>VLOOKUP(B74,'Gốc PĐT_L2'!$B$5:$I$120,3,0)</f>
        <v>Phúc</v>
      </c>
      <c r="O74" s="37" t="str">
        <f>VLOOKUP(B74,'Gốc PĐT_L2'!$B$5:$I$120,4,0)</f>
        <v>D20_TH08</v>
      </c>
      <c r="P74" s="18">
        <f t="shared" si="2"/>
        <v>1</v>
      </c>
    </row>
    <row r="75" spans="1:16" ht="23.25" customHeight="1" thickBot="1" x14ac:dyDescent="0.3">
      <c r="A75" s="25">
        <v>69</v>
      </c>
      <c r="B75" s="41" t="s">
        <v>293</v>
      </c>
      <c r="C75" s="73" t="s">
        <v>84</v>
      </c>
      <c r="D75" s="76" t="s">
        <v>346</v>
      </c>
      <c r="E75" s="22" t="s">
        <v>218</v>
      </c>
      <c r="F75" s="42" t="s">
        <v>347</v>
      </c>
      <c r="G75" s="43" t="s">
        <v>348</v>
      </c>
      <c r="H75" s="22" t="s">
        <v>315</v>
      </c>
      <c r="I75" s="43">
        <v>58</v>
      </c>
      <c r="J75" s="67" t="s">
        <v>641</v>
      </c>
      <c r="K75" s="25"/>
      <c r="L75" s="37" t="str">
        <f>VLOOKUP(B75,'Gốc PĐT_L2'!$B$5:$I$120,1,0)</f>
        <v>DH51904122</v>
      </c>
      <c r="M75" s="37" t="str">
        <f>VLOOKUP(B75,'Gốc PĐT_L2'!$B$5:$I$120,2,0)</f>
        <v>Lê Hoàng</v>
      </c>
      <c r="N75" s="37" t="str">
        <f>VLOOKUP(B75,'Gốc PĐT_L2'!$B$5:$I$120,3,0)</f>
        <v>Nhân</v>
      </c>
      <c r="O75" s="37" t="str">
        <f>VLOOKUP(B75,'Gốc PĐT_L2'!$B$5:$I$120,4,0)</f>
        <v>D19_TH02</v>
      </c>
      <c r="P75" s="18">
        <f t="shared" si="2"/>
        <v>1</v>
      </c>
    </row>
    <row r="76" spans="1:16" ht="23.25" customHeight="1" thickBot="1" x14ac:dyDescent="0.3">
      <c r="A76" s="25">
        <v>70</v>
      </c>
      <c r="B76" s="41" t="s">
        <v>294</v>
      </c>
      <c r="C76" s="73" t="s">
        <v>558</v>
      </c>
      <c r="D76" s="76" t="s">
        <v>513</v>
      </c>
      <c r="E76" s="22" t="s">
        <v>307</v>
      </c>
      <c r="F76" s="42" t="s">
        <v>559</v>
      </c>
      <c r="G76" s="43" t="s">
        <v>560</v>
      </c>
      <c r="H76" s="22" t="s">
        <v>314</v>
      </c>
      <c r="I76" s="43">
        <v>59</v>
      </c>
      <c r="J76" s="67" t="s">
        <v>645</v>
      </c>
      <c r="K76" s="25"/>
      <c r="L76" s="37" t="str">
        <f>VLOOKUP(B76,'Gốc PĐT_L2'!$B$5:$I$120,1,0)</f>
        <v>DH52005783</v>
      </c>
      <c r="M76" s="37" t="str">
        <f>VLOOKUP(B76,'Gốc PĐT_L2'!$B$5:$I$120,2,0)</f>
        <v>Đặng Anh</v>
      </c>
      <c r="N76" s="37" t="str">
        <f>VLOOKUP(B76,'Gốc PĐT_L2'!$B$5:$I$120,3,0)</f>
        <v>Hào</v>
      </c>
      <c r="O76" s="37" t="str">
        <f>VLOOKUP(B76,'Gốc PĐT_L2'!$B$5:$I$120,4,0)</f>
        <v>D20_TH08</v>
      </c>
      <c r="P76" s="18">
        <f t="shared" si="2"/>
        <v>1</v>
      </c>
    </row>
    <row r="77" spans="1:16" ht="23.25" customHeight="1" thickBot="1" x14ac:dyDescent="0.3">
      <c r="A77" s="25">
        <v>71</v>
      </c>
      <c r="B77" s="41" t="s">
        <v>295</v>
      </c>
      <c r="C77" s="73" t="s">
        <v>534</v>
      </c>
      <c r="D77" s="76" t="s">
        <v>535</v>
      </c>
      <c r="E77" s="22" t="s">
        <v>309</v>
      </c>
      <c r="F77" s="42" t="s">
        <v>536</v>
      </c>
      <c r="G77" s="43" t="s">
        <v>537</v>
      </c>
      <c r="H77" s="22" t="s">
        <v>315</v>
      </c>
      <c r="I77" s="43">
        <v>60</v>
      </c>
      <c r="J77" s="67" t="s">
        <v>639</v>
      </c>
      <c r="K77" s="25"/>
      <c r="L77" s="37" t="str">
        <f>VLOOKUP(B77,'Gốc PĐT_L2'!$B$5:$I$120,1,0)</f>
        <v>DH52003933</v>
      </c>
      <c r="M77" s="37" t="str">
        <f>VLOOKUP(B77,'Gốc PĐT_L2'!$B$5:$I$120,2,0)</f>
        <v>Phạm Thị Thùy</v>
      </c>
      <c r="N77" s="37" t="str">
        <f>VLOOKUP(B77,'Gốc PĐT_L2'!$B$5:$I$120,3,0)</f>
        <v>Trang</v>
      </c>
      <c r="O77" s="37" t="str">
        <f>VLOOKUP(B77,'Gốc PĐT_L2'!$B$5:$I$120,4,0)</f>
        <v>D20_TH05</v>
      </c>
      <c r="P77" s="18">
        <f t="shared" si="2"/>
        <v>1</v>
      </c>
    </row>
    <row r="78" spans="1:16" ht="23.25" customHeight="1" thickBot="1" x14ac:dyDescent="0.3">
      <c r="A78" s="25">
        <v>72</v>
      </c>
      <c r="B78" s="41" t="s">
        <v>296</v>
      </c>
      <c r="C78" s="73" t="s">
        <v>357</v>
      </c>
      <c r="D78" s="76" t="s">
        <v>358</v>
      </c>
      <c r="E78" s="22" t="s">
        <v>217</v>
      </c>
      <c r="F78" s="42" t="s">
        <v>359</v>
      </c>
      <c r="G78" s="43" t="s">
        <v>360</v>
      </c>
      <c r="H78" s="22" t="s">
        <v>314</v>
      </c>
      <c r="I78" s="43">
        <v>61</v>
      </c>
      <c r="J78" s="67" t="s">
        <v>645</v>
      </c>
      <c r="K78" s="25"/>
      <c r="L78" s="37" t="str">
        <f>VLOOKUP(B78,'Gốc PĐT_L2'!$B$5:$I$120,1,0)</f>
        <v>DH51900972</v>
      </c>
      <c r="M78" s="37" t="str">
        <f>VLOOKUP(B78,'Gốc PĐT_L2'!$B$5:$I$120,2,0)</f>
        <v>Phạm Đình Lê</v>
      </c>
      <c r="N78" s="37" t="str">
        <f>VLOOKUP(B78,'Gốc PĐT_L2'!$B$5:$I$120,3,0)</f>
        <v>Kiệt</v>
      </c>
      <c r="O78" s="37" t="str">
        <f>VLOOKUP(B78,'Gốc PĐT_L2'!$B$5:$I$120,4,0)</f>
        <v>D19_TH03</v>
      </c>
      <c r="P78" s="18">
        <f t="shared" si="2"/>
        <v>1</v>
      </c>
    </row>
    <row r="79" spans="1:16" ht="23.25" customHeight="1" thickBot="1" x14ac:dyDescent="0.3">
      <c r="A79" s="25">
        <v>73</v>
      </c>
      <c r="B79" s="41" t="s">
        <v>297</v>
      </c>
      <c r="C79" s="73" t="s">
        <v>353</v>
      </c>
      <c r="D79" s="76" t="s">
        <v>354</v>
      </c>
      <c r="E79" s="22" t="s">
        <v>217</v>
      </c>
      <c r="F79" s="42" t="s">
        <v>355</v>
      </c>
      <c r="G79" s="43" t="s">
        <v>356</v>
      </c>
      <c r="H79" s="22" t="s">
        <v>314</v>
      </c>
      <c r="I79" s="43">
        <v>62</v>
      </c>
      <c r="J79" s="67" t="s">
        <v>638</v>
      </c>
      <c r="K79" s="25"/>
      <c r="L79" s="37" t="str">
        <f>VLOOKUP(B79,'Gốc PĐT_L2'!$B$5:$I$120,1,0)</f>
        <v>DH51903232</v>
      </c>
      <c r="M79" s="37" t="str">
        <f>VLOOKUP(B79,'Gốc PĐT_L2'!$B$5:$I$120,2,0)</f>
        <v>Phạm Văn</v>
      </c>
      <c r="N79" s="37" t="str">
        <f>VLOOKUP(B79,'Gốc PĐT_L2'!$B$5:$I$120,3,0)</f>
        <v>Bình</v>
      </c>
      <c r="O79" s="37" t="str">
        <f>VLOOKUP(B79,'Gốc PĐT_L2'!$B$5:$I$120,4,0)</f>
        <v>D19_TH03</v>
      </c>
      <c r="P79" s="18">
        <f t="shared" si="2"/>
        <v>1</v>
      </c>
    </row>
    <row r="80" spans="1:16" ht="23.25" customHeight="1" thickBot="1" x14ac:dyDescent="0.3">
      <c r="A80" s="25">
        <v>74</v>
      </c>
      <c r="B80" s="41" t="s">
        <v>298</v>
      </c>
      <c r="C80" s="73" t="s">
        <v>448</v>
      </c>
      <c r="D80" s="76" t="s">
        <v>449</v>
      </c>
      <c r="E80" s="22" t="s">
        <v>215</v>
      </c>
      <c r="F80" s="42" t="s">
        <v>450</v>
      </c>
      <c r="G80" s="43" t="s">
        <v>451</v>
      </c>
      <c r="H80" s="22" t="s">
        <v>314</v>
      </c>
      <c r="I80" s="43">
        <v>63</v>
      </c>
      <c r="J80" s="67" t="s">
        <v>638</v>
      </c>
      <c r="K80" s="25"/>
      <c r="L80" s="37" t="str">
        <f>VLOOKUP(B80,'Gốc PĐT_L2'!$B$5:$I$120,1,0)</f>
        <v>DH51901412</v>
      </c>
      <c r="M80" s="37" t="str">
        <f>VLOOKUP(B80,'Gốc PĐT_L2'!$B$5:$I$120,2,0)</f>
        <v>Trần Văn Ngọc</v>
      </c>
      <c r="N80" s="37" t="str">
        <f>VLOOKUP(B80,'Gốc PĐT_L2'!$B$5:$I$120,3,0)</f>
        <v>Thi</v>
      </c>
      <c r="O80" s="37" t="str">
        <f>VLOOKUP(B80,'Gốc PĐT_L2'!$B$5:$I$120,4,0)</f>
        <v>D19_TH09</v>
      </c>
      <c r="P80" s="18">
        <f t="shared" si="2"/>
        <v>1</v>
      </c>
    </row>
    <row r="81" spans="1:16" s="45" customFormat="1" ht="23.25" customHeight="1" thickBot="1" x14ac:dyDescent="0.3">
      <c r="A81" s="25">
        <v>75</v>
      </c>
      <c r="B81" s="41" t="s">
        <v>299</v>
      </c>
      <c r="C81" s="73" t="s">
        <v>7</v>
      </c>
      <c r="D81" s="76" t="s">
        <v>435</v>
      </c>
      <c r="E81" s="22" t="s">
        <v>219</v>
      </c>
      <c r="F81" s="42" t="s">
        <v>436</v>
      </c>
      <c r="G81" s="43" t="s">
        <v>437</v>
      </c>
      <c r="H81" s="22" t="s">
        <v>316</v>
      </c>
      <c r="I81" s="43">
        <v>64</v>
      </c>
      <c r="J81" s="67" t="s">
        <v>641</v>
      </c>
      <c r="K81" s="25"/>
      <c r="L81" s="37" t="str">
        <f>VLOOKUP(B81,'Gốc PĐT_L2'!$B$5:$I$120,1,0)</f>
        <v>DH51902935</v>
      </c>
      <c r="M81" s="37" t="str">
        <f>VLOOKUP(B81,'Gốc PĐT_L2'!$B$5:$I$120,2,0)</f>
        <v>Nguyễn Thanh</v>
      </c>
      <c r="N81" s="37" t="str">
        <f>VLOOKUP(B81,'Gốc PĐT_L2'!$B$5:$I$120,3,0)</f>
        <v>Tuấn</v>
      </c>
      <c r="O81" s="37" t="str">
        <f>VLOOKUP(B81,'Gốc PĐT_L2'!$B$5:$I$120,4,0)</f>
        <v>D19_TH07</v>
      </c>
      <c r="P81" s="18">
        <f t="shared" si="2"/>
        <v>1</v>
      </c>
    </row>
    <row r="82" spans="1:16" s="45" customFormat="1" ht="23.25" customHeight="1" thickBot="1" x14ac:dyDescent="0.3">
      <c r="A82" s="25">
        <v>76</v>
      </c>
      <c r="B82" s="41" t="s">
        <v>300</v>
      </c>
      <c r="C82" s="73" t="s">
        <v>203</v>
      </c>
      <c r="D82" s="76" t="s">
        <v>420</v>
      </c>
      <c r="E82" s="22" t="s">
        <v>220</v>
      </c>
      <c r="F82" s="42" t="s">
        <v>421</v>
      </c>
      <c r="G82" s="43" t="s">
        <v>422</v>
      </c>
      <c r="H82" s="22" t="s">
        <v>314</v>
      </c>
      <c r="I82" s="43">
        <v>65</v>
      </c>
      <c r="J82" s="67" t="s">
        <v>640</v>
      </c>
      <c r="K82" s="25"/>
      <c r="L82" s="37" t="str">
        <f>VLOOKUP(B82,'Gốc PĐT_L2'!$B$5:$I$120,1,0)</f>
        <v>DH51902780</v>
      </c>
      <c r="M82" s="37" t="str">
        <f>VLOOKUP(B82,'Gốc PĐT_L2'!$B$5:$I$120,2,0)</f>
        <v>Lê Thanh</v>
      </c>
      <c r="N82" s="37" t="str">
        <f>VLOOKUP(B82,'Gốc PĐT_L2'!$B$5:$I$120,3,0)</f>
        <v>Tâm</v>
      </c>
      <c r="O82" s="37" t="str">
        <f>VLOOKUP(B82,'Gốc PĐT_L2'!$B$5:$I$120,4,0)</f>
        <v>D19_TH06</v>
      </c>
      <c r="P82" s="18">
        <f t="shared" si="2"/>
        <v>1</v>
      </c>
    </row>
    <row r="83" spans="1:16" s="45" customFormat="1" ht="23.25" customHeight="1" thickBot="1" x14ac:dyDescent="0.3">
      <c r="A83" s="25">
        <v>77</v>
      </c>
      <c r="B83" s="41" t="s">
        <v>162</v>
      </c>
      <c r="C83" s="73" t="s">
        <v>163</v>
      </c>
      <c r="D83" s="76" t="s">
        <v>38</v>
      </c>
      <c r="E83" s="22" t="s">
        <v>24</v>
      </c>
      <c r="F83" s="42" t="e">
        <v>#N/A</v>
      </c>
      <c r="G83" s="43" t="e">
        <v>#N/A</v>
      </c>
      <c r="H83" s="22" t="s">
        <v>314</v>
      </c>
      <c r="I83" s="43">
        <v>66</v>
      </c>
      <c r="J83" s="67" t="s">
        <v>640</v>
      </c>
      <c r="K83" s="59" t="s">
        <v>614</v>
      </c>
      <c r="L83" s="37" t="e">
        <f>VLOOKUP(B83,'Gốc PĐT_L2'!$B$5:$I$120,1,0)</f>
        <v>#N/A</v>
      </c>
      <c r="M83" s="37" t="e">
        <f>VLOOKUP(B83,'Gốc PĐT_L2'!$B$5:$I$120,2,0)</f>
        <v>#N/A</v>
      </c>
      <c r="N83" s="37" t="e">
        <f>VLOOKUP(B83,'Gốc PĐT_L2'!$B$5:$I$120,3,0)</f>
        <v>#N/A</v>
      </c>
      <c r="O83" s="37" t="e">
        <f>VLOOKUP(B83,'Gốc PĐT_L2'!$B$5:$I$120,4,0)</f>
        <v>#N/A</v>
      </c>
      <c r="P83" s="18">
        <f t="shared" si="2"/>
        <v>1</v>
      </c>
    </row>
    <row r="84" spans="1:16" s="45" customFormat="1" ht="23.25" customHeight="1" thickBot="1" x14ac:dyDescent="0.3">
      <c r="A84" s="25">
        <v>78</v>
      </c>
      <c r="B84" s="41" t="s">
        <v>222</v>
      </c>
      <c r="C84" s="73" t="s">
        <v>7</v>
      </c>
      <c r="D84" s="76" t="s">
        <v>346</v>
      </c>
      <c r="E84" s="22" t="s">
        <v>219</v>
      </c>
      <c r="F84" s="42" t="s">
        <v>666</v>
      </c>
      <c r="G84" s="43" t="s">
        <v>667</v>
      </c>
      <c r="H84" s="22" t="s">
        <v>316</v>
      </c>
      <c r="I84" s="43">
        <v>67</v>
      </c>
      <c r="J84" s="67" t="s">
        <v>641</v>
      </c>
      <c r="K84" s="59"/>
      <c r="L84" s="37" t="str">
        <f>VLOOKUP(B84,'Gốc PĐT_L2'!$B$5:$I$120,1,0)</f>
        <v>DH51904129</v>
      </c>
      <c r="M84" s="37" t="str">
        <f>VLOOKUP(B84,'Gốc PĐT_L2'!$B$5:$I$120,2,0)</f>
        <v>Nguyễn Thanh</v>
      </c>
      <c r="N84" s="37" t="str">
        <f>VLOOKUP(B84,'Gốc PĐT_L2'!$B$5:$I$120,3,0)</f>
        <v>Nhân</v>
      </c>
      <c r="O84" s="37" t="str">
        <f>VLOOKUP(B84,'Gốc PĐT_L2'!$B$5:$I$120,4,0)</f>
        <v>D19_TH07</v>
      </c>
      <c r="P84" s="18">
        <f t="shared" si="2"/>
        <v>1</v>
      </c>
    </row>
    <row r="85" spans="1:16" s="45" customFormat="1" ht="23.25" customHeight="1" thickBot="1" x14ac:dyDescent="0.3">
      <c r="A85" s="25">
        <v>79</v>
      </c>
      <c r="B85" s="41" t="s">
        <v>301</v>
      </c>
      <c r="C85" s="73" t="s">
        <v>516</v>
      </c>
      <c r="D85" s="76" t="s">
        <v>517</v>
      </c>
      <c r="E85" s="22" t="s">
        <v>309</v>
      </c>
      <c r="F85" s="42" t="s">
        <v>518</v>
      </c>
      <c r="G85" s="43" t="s">
        <v>519</v>
      </c>
      <c r="H85" s="22" t="s">
        <v>314</v>
      </c>
      <c r="I85" s="43">
        <v>68</v>
      </c>
      <c r="J85" s="67" t="s">
        <v>640</v>
      </c>
      <c r="K85" s="25"/>
      <c r="L85" s="37" t="str">
        <f>VLOOKUP(B85,'Gốc PĐT_L2'!$B$5:$I$120,1,0)</f>
        <v>DH52003496</v>
      </c>
      <c r="M85" s="37" t="str">
        <f>VLOOKUP(B85,'Gốc PĐT_L2'!$B$5:$I$120,2,0)</f>
        <v>Nguyễn Ngọc Thiên</v>
      </c>
      <c r="N85" s="37" t="str">
        <f>VLOOKUP(B85,'Gốc PĐT_L2'!$B$5:$I$120,3,0)</f>
        <v>Ân</v>
      </c>
      <c r="O85" s="37" t="str">
        <f>VLOOKUP(B85,'Gốc PĐT_L2'!$B$5:$I$120,4,0)</f>
        <v>D20_TH05</v>
      </c>
      <c r="P85" s="18">
        <f t="shared" si="2"/>
        <v>1</v>
      </c>
    </row>
    <row r="86" spans="1:16" s="45" customFormat="1" ht="23.25" customHeight="1" thickBot="1" x14ac:dyDescent="0.3">
      <c r="A86" s="25">
        <v>80</v>
      </c>
      <c r="B86" s="41" t="s">
        <v>302</v>
      </c>
      <c r="C86" s="73" t="s">
        <v>428</v>
      </c>
      <c r="D86" s="76" t="s">
        <v>429</v>
      </c>
      <c r="E86" s="22" t="s">
        <v>219</v>
      </c>
      <c r="F86" s="42" t="s">
        <v>430</v>
      </c>
      <c r="G86" s="43" t="s">
        <v>431</v>
      </c>
      <c r="H86" s="22" t="s">
        <v>314</v>
      </c>
      <c r="I86" s="43">
        <v>69</v>
      </c>
      <c r="J86" s="67" t="s">
        <v>644</v>
      </c>
      <c r="K86" s="25"/>
      <c r="L86" s="37" t="str">
        <f>VLOOKUP(B86,'Gốc PĐT_L2'!$B$5:$I$120,1,0)</f>
        <v>DH51902940</v>
      </c>
      <c r="M86" s="37" t="str">
        <f>VLOOKUP(B86,'Gốc PĐT_L2'!$B$5:$I$120,2,0)</f>
        <v>Phạm Tuấn</v>
      </c>
      <c r="N86" s="37" t="str">
        <f>VLOOKUP(B86,'Gốc PĐT_L2'!$B$5:$I$120,3,0)</f>
        <v>Anh</v>
      </c>
      <c r="O86" s="37" t="str">
        <f>VLOOKUP(B86,'Gốc PĐT_L2'!$B$5:$I$120,4,0)</f>
        <v>D19_TH07</v>
      </c>
      <c r="P86" s="18">
        <f t="shared" si="2"/>
        <v>1</v>
      </c>
    </row>
    <row r="87" spans="1:16" ht="23.25" customHeight="1" x14ac:dyDescent="0.25">
      <c r="A87" s="23">
        <v>81</v>
      </c>
      <c r="B87" s="34" t="s">
        <v>326</v>
      </c>
      <c r="C87" s="71" t="s">
        <v>327</v>
      </c>
      <c r="D87" s="74" t="s">
        <v>328</v>
      </c>
      <c r="E87" s="35" t="s">
        <v>221</v>
      </c>
      <c r="F87" s="35" t="s">
        <v>331</v>
      </c>
      <c r="G87" s="61" t="s">
        <v>332</v>
      </c>
      <c r="H87" s="20" t="s">
        <v>317</v>
      </c>
      <c r="I87" s="61">
        <v>70</v>
      </c>
      <c r="J87" s="65" t="s">
        <v>646</v>
      </c>
      <c r="K87" s="63" t="s">
        <v>225</v>
      </c>
      <c r="L87" s="37"/>
      <c r="M87" s="37" t="str">
        <f>VLOOKUP(B87,'Gốc PĐT_L2'!$B$5:$I$120,2,0)</f>
        <v>Đỗ Bảo</v>
      </c>
      <c r="N87" s="37" t="str">
        <f>VLOOKUP(B87,'Gốc PĐT_L2'!$B$5:$I$120,3,0)</f>
        <v>Đại</v>
      </c>
      <c r="O87" s="37" t="str">
        <f>VLOOKUP(B87,'Gốc PĐT_L2'!$B$5:$I$120,4,0)</f>
        <v>D19_TH01</v>
      </c>
      <c r="P87" s="18">
        <f t="shared" si="2"/>
        <v>1</v>
      </c>
    </row>
    <row r="88" spans="1:16" ht="23.25" customHeight="1" thickBot="1" x14ac:dyDescent="0.3">
      <c r="A88" s="24">
        <v>82</v>
      </c>
      <c r="B88" s="38" t="s">
        <v>634</v>
      </c>
      <c r="C88" s="72" t="s">
        <v>635</v>
      </c>
      <c r="D88" s="75" t="s">
        <v>633</v>
      </c>
      <c r="E88" s="39" t="s">
        <v>221</v>
      </c>
      <c r="F88" s="39" t="s">
        <v>659</v>
      </c>
      <c r="G88" s="62" t="s">
        <v>660</v>
      </c>
      <c r="H88" s="21" t="s">
        <v>317</v>
      </c>
      <c r="I88" s="62">
        <v>70</v>
      </c>
      <c r="J88" s="66" t="s">
        <v>646</v>
      </c>
      <c r="K88" s="64" t="s">
        <v>225</v>
      </c>
      <c r="L88" s="37"/>
      <c r="M88" s="37" t="str">
        <f>VLOOKUP(B88,'Gốc PĐT_L2'!$B$5:$I$120,2,0)</f>
        <v>Nguyễn Phú</v>
      </c>
      <c r="N88" s="37" t="str">
        <f>VLOOKUP(B88,'Gốc PĐT_L2'!$B$5:$I$120,3,0)</f>
        <v>Thuận</v>
      </c>
      <c r="O88" s="37" t="str">
        <f>VLOOKUP(B88,'Gốc PĐT_L2'!$B$5:$I$120,4,0)</f>
        <v>D19_TH01</v>
      </c>
      <c r="P88" s="18">
        <f t="shared" si="2"/>
        <v>1</v>
      </c>
    </row>
    <row r="89" spans="1:16" s="45" customFormat="1" ht="23.25" customHeight="1" thickBot="1" x14ac:dyDescent="0.3">
      <c r="A89" s="25">
        <v>83</v>
      </c>
      <c r="B89" s="41" t="s">
        <v>605</v>
      </c>
      <c r="C89" s="73" t="s">
        <v>606</v>
      </c>
      <c r="D89" s="76" t="s">
        <v>160</v>
      </c>
      <c r="E89" s="22" t="s">
        <v>221</v>
      </c>
      <c r="F89" s="42" t="s">
        <v>658</v>
      </c>
      <c r="G89" s="43" t="s">
        <v>608</v>
      </c>
      <c r="H89" s="22"/>
      <c r="I89" s="43"/>
      <c r="J89" s="67" t="s">
        <v>636</v>
      </c>
      <c r="K89" s="60" t="s">
        <v>225</v>
      </c>
      <c r="L89" s="44"/>
      <c r="M89" s="37" t="str">
        <f>VLOOKUP(B89,'Gốc PĐT_L2'!$B$5:$I$120,2,0)</f>
        <v>Lê Nhất</v>
      </c>
      <c r="N89" s="37" t="str">
        <f>VLOOKUP(B89,'Gốc PĐT_L2'!$B$5:$I$120,3,0)</f>
        <v>Duy</v>
      </c>
      <c r="O89" s="37" t="str">
        <f>VLOOKUP(B89,'Gốc PĐT_L2'!$B$5:$I$120,4,0)</f>
        <v>D19_TH01</v>
      </c>
      <c r="P89" s="18">
        <f t="shared" si="2"/>
        <v>1</v>
      </c>
    </row>
    <row r="90" spans="1:16" s="45" customFormat="1" ht="23.25" customHeight="1" thickBot="1" x14ac:dyDescent="0.3">
      <c r="A90" s="25">
        <v>84</v>
      </c>
      <c r="B90" s="41" t="s">
        <v>379</v>
      </c>
      <c r="C90" s="73" t="s">
        <v>380</v>
      </c>
      <c r="D90" s="76" t="s">
        <v>381</v>
      </c>
      <c r="E90" s="22" t="s">
        <v>216</v>
      </c>
      <c r="F90" s="42" t="s">
        <v>382</v>
      </c>
      <c r="G90" s="43" t="s">
        <v>383</v>
      </c>
      <c r="H90" s="22"/>
      <c r="I90" s="43"/>
      <c r="J90" s="67" t="s">
        <v>636</v>
      </c>
      <c r="K90" s="60" t="s">
        <v>225</v>
      </c>
      <c r="L90" s="44"/>
      <c r="M90" s="37" t="str">
        <f>VLOOKUP(B90,'Gốc PĐT_L2'!$B$5:$I$120,2,0)</f>
        <v>Hồ Công</v>
      </c>
      <c r="N90" s="37" t="str">
        <f>VLOOKUP(B90,'Gốc PĐT_L2'!$B$5:$I$120,3,0)</f>
        <v>Hậu</v>
      </c>
      <c r="O90" s="37" t="str">
        <f>VLOOKUP(B90,'Gốc PĐT_L2'!$B$5:$I$120,4,0)</f>
        <v>D19_TH04</v>
      </c>
      <c r="P90" s="18">
        <f t="shared" si="2"/>
        <v>1</v>
      </c>
    </row>
    <row r="91" spans="1:16" s="45" customFormat="1" ht="23.25" customHeight="1" thickBot="1" x14ac:dyDescent="0.3">
      <c r="A91" s="25">
        <v>85</v>
      </c>
      <c r="B91" s="41" t="s">
        <v>403</v>
      </c>
      <c r="C91" s="73" t="s">
        <v>404</v>
      </c>
      <c r="D91" s="76" t="s">
        <v>405</v>
      </c>
      <c r="E91" s="22" t="s">
        <v>223</v>
      </c>
      <c r="F91" s="42" t="s">
        <v>406</v>
      </c>
      <c r="G91" s="43" t="s">
        <v>407</v>
      </c>
      <c r="H91" s="22"/>
      <c r="I91" s="43"/>
      <c r="J91" s="67" t="s">
        <v>636</v>
      </c>
      <c r="K91" s="60" t="s">
        <v>225</v>
      </c>
      <c r="L91" s="44"/>
      <c r="M91" s="37" t="str">
        <f>VLOOKUP(B91,'Gốc PĐT_L2'!$B$5:$I$120,2,0)</f>
        <v>Kha Trí</v>
      </c>
      <c r="N91" s="37" t="str">
        <f>VLOOKUP(B91,'Gốc PĐT_L2'!$B$5:$I$120,3,0)</f>
        <v>Hùng</v>
      </c>
      <c r="O91" s="37" t="str">
        <f>VLOOKUP(B91,'Gốc PĐT_L2'!$B$5:$I$120,4,0)</f>
        <v>D19_TH05</v>
      </c>
      <c r="P91" s="18">
        <f t="shared" si="2"/>
        <v>1</v>
      </c>
    </row>
    <row r="92" spans="1:16" s="45" customFormat="1" ht="23.25" customHeight="1" thickBot="1" x14ac:dyDescent="0.3">
      <c r="A92" s="25">
        <v>86</v>
      </c>
      <c r="B92" s="41" t="s">
        <v>384</v>
      </c>
      <c r="C92" s="73" t="s">
        <v>385</v>
      </c>
      <c r="D92" s="76" t="s">
        <v>8</v>
      </c>
      <c r="E92" s="22" t="s">
        <v>216</v>
      </c>
      <c r="F92" s="42" t="s">
        <v>386</v>
      </c>
      <c r="G92" s="43" t="s">
        <v>387</v>
      </c>
      <c r="H92" s="22"/>
      <c r="I92" s="43"/>
      <c r="J92" s="67" t="s">
        <v>644</v>
      </c>
      <c r="K92" s="60" t="s">
        <v>225</v>
      </c>
      <c r="L92" s="44"/>
      <c r="M92" s="37" t="str">
        <f>VLOOKUP(B92,'Gốc PĐT_L2'!$B$5:$I$120,2,0)</f>
        <v>Tào Quang</v>
      </c>
      <c r="N92" s="37" t="str">
        <f>VLOOKUP(B92,'Gốc PĐT_L2'!$B$5:$I$120,3,0)</f>
        <v>Huy</v>
      </c>
      <c r="O92" s="37" t="str">
        <f>VLOOKUP(B92,'Gốc PĐT_L2'!$B$5:$I$120,4,0)</f>
        <v>D19_TH04</v>
      </c>
      <c r="P92" s="18">
        <f t="shared" si="2"/>
        <v>1</v>
      </c>
    </row>
    <row r="93" spans="1:16" s="45" customFormat="1" ht="23.25" customHeight="1" thickBot="1" x14ac:dyDescent="0.3">
      <c r="A93" s="25">
        <v>87</v>
      </c>
      <c r="B93" s="41" t="s">
        <v>438</v>
      </c>
      <c r="C93" s="73" t="s">
        <v>439</v>
      </c>
      <c r="D93" s="76" t="s">
        <v>8</v>
      </c>
      <c r="E93" s="22" t="s">
        <v>440</v>
      </c>
      <c r="F93" s="42" t="s">
        <v>441</v>
      </c>
      <c r="G93" s="43" t="s">
        <v>442</v>
      </c>
      <c r="H93" s="22"/>
      <c r="I93" s="43"/>
      <c r="J93" s="67" t="s">
        <v>643</v>
      </c>
      <c r="K93" s="60" t="s">
        <v>225</v>
      </c>
      <c r="L93" s="44"/>
      <c r="M93" s="37" t="str">
        <f>VLOOKUP(B93,'Gốc PĐT_L2'!$B$5:$I$120,2,0)</f>
        <v>Nguyễn Trang Anh</v>
      </c>
      <c r="N93" s="37" t="str">
        <f>VLOOKUP(B93,'Gốc PĐT_L2'!$B$5:$I$120,3,0)</f>
        <v>Huy</v>
      </c>
      <c r="O93" s="37" t="str">
        <f>VLOOKUP(B93,'Gốc PĐT_L2'!$B$5:$I$120,4,0)</f>
        <v>D19_TH08</v>
      </c>
      <c r="P93" s="18">
        <f t="shared" si="2"/>
        <v>1</v>
      </c>
    </row>
    <row r="94" spans="1:16" s="45" customFormat="1" ht="23.25" customHeight="1" thickBot="1" x14ac:dyDescent="0.3">
      <c r="A94" s="25">
        <v>88</v>
      </c>
      <c r="B94" s="41" t="s">
        <v>564</v>
      </c>
      <c r="C94" s="73" t="s">
        <v>32</v>
      </c>
      <c r="D94" s="76" t="s">
        <v>8</v>
      </c>
      <c r="E94" s="22" t="s">
        <v>307</v>
      </c>
      <c r="F94" s="42" t="s">
        <v>565</v>
      </c>
      <c r="G94" s="43" t="s">
        <v>566</v>
      </c>
      <c r="H94" s="22"/>
      <c r="I94" s="43"/>
      <c r="J94" s="67" t="s">
        <v>637</v>
      </c>
      <c r="K94" s="60" t="s">
        <v>225</v>
      </c>
      <c r="L94" s="44"/>
      <c r="M94" s="37" t="str">
        <f>VLOOKUP(B94,'Gốc PĐT_L2'!$B$5:$I$120,2,0)</f>
        <v>Nguyễn Tấn</v>
      </c>
      <c r="N94" s="37" t="str">
        <f>VLOOKUP(B94,'Gốc PĐT_L2'!$B$5:$I$120,3,0)</f>
        <v>Huy</v>
      </c>
      <c r="O94" s="37" t="str">
        <f>VLOOKUP(B94,'Gốc PĐT_L2'!$B$5:$I$120,4,0)</f>
        <v>D20_TH08</v>
      </c>
      <c r="P94" s="18">
        <f t="shared" si="2"/>
        <v>1</v>
      </c>
    </row>
    <row r="95" spans="1:16" s="45" customFormat="1" ht="23.25" customHeight="1" thickBot="1" x14ac:dyDescent="0.3">
      <c r="A95" s="25">
        <v>89</v>
      </c>
      <c r="B95" s="41" t="s">
        <v>388</v>
      </c>
      <c r="C95" s="73" t="s">
        <v>389</v>
      </c>
      <c r="D95" s="76" t="s">
        <v>200</v>
      </c>
      <c r="E95" s="22" t="s">
        <v>216</v>
      </c>
      <c r="F95" s="42" t="s">
        <v>390</v>
      </c>
      <c r="G95" s="43" t="s">
        <v>391</v>
      </c>
      <c r="H95" s="22"/>
      <c r="I95" s="43"/>
      <c r="J95" s="67" t="s">
        <v>637</v>
      </c>
      <c r="K95" s="60" t="s">
        <v>225</v>
      </c>
      <c r="L95" s="44"/>
      <c r="M95" s="37" t="str">
        <f>VLOOKUP(B95,'Gốc PĐT_L2'!$B$5:$I$120,2,0)</f>
        <v>Trương Vĩnh</v>
      </c>
      <c r="N95" s="37" t="str">
        <f>VLOOKUP(B95,'Gốc PĐT_L2'!$B$5:$I$120,3,0)</f>
        <v>Khang</v>
      </c>
      <c r="O95" s="37" t="str">
        <f>VLOOKUP(B95,'Gốc PĐT_L2'!$B$5:$I$120,4,0)</f>
        <v>D19_TH04</v>
      </c>
      <c r="P95" s="18">
        <f t="shared" si="2"/>
        <v>1</v>
      </c>
    </row>
    <row r="96" spans="1:16" s="45" customFormat="1" ht="23.25" customHeight="1" thickBot="1" x14ac:dyDescent="0.3">
      <c r="A96" s="25">
        <v>90</v>
      </c>
      <c r="B96" s="41" t="s">
        <v>456</v>
      </c>
      <c r="C96" s="73" t="s">
        <v>457</v>
      </c>
      <c r="D96" s="76" t="s">
        <v>458</v>
      </c>
      <c r="E96" s="22" t="s">
        <v>312</v>
      </c>
      <c r="F96" s="42" t="s">
        <v>459</v>
      </c>
      <c r="G96" s="43" t="s">
        <v>460</v>
      </c>
      <c r="H96" s="22"/>
      <c r="I96" s="43"/>
      <c r="J96" s="67" t="s">
        <v>643</v>
      </c>
      <c r="K96" s="60" t="s">
        <v>225</v>
      </c>
      <c r="L96" s="44"/>
      <c r="M96" s="37" t="str">
        <f>VLOOKUP(B96,'Gốc PĐT_L2'!$B$5:$I$120,2,0)</f>
        <v>Phan Văn</v>
      </c>
      <c r="N96" s="37" t="str">
        <f>VLOOKUP(B96,'Gốc PĐT_L2'!$B$5:$I$120,3,0)</f>
        <v>Mãnh</v>
      </c>
      <c r="O96" s="37" t="str">
        <f>VLOOKUP(B96,'Gốc PĐT_L2'!$B$5:$I$120,4,0)</f>
        <v>D20_TH01</v>
      </c>
      <c r="P96" s="18">
        <f t="shared" si="2"/>
        <v>1</v>
      </c>
    </row>
    <row r="97" spans="1:16" s="45" customFormat="1" ht="23.25" customHeight="1" thickBot="1" x14ac:dyDescent="0.3">
      <c r="A97" s="25">
        <v>91</v>
      </c>
      <c r="B97" s="41" t="s">
        <v>349</v>
      </c>
      <c r="C97" s="73" t="s">
        <v>102</v>
      </c>
      <c r="D97" s="76" t="s">
        <v>350</v>
      </c>
      <c r="E97" s="22" t="s">
        <v>218</v>
      </c>
      <c r="F97" s="42" t="s">
        <v>351</v>
      </c>
      <c r="G97" s="43" t="s">
        <v>352</v>
      </c>
      <c r="H97" s="22"/>
      <c r="I97" s="43"/>
      <c r="J97" s="67" t="s">
        <v>642</v>
      </c>
      <c r="K97" s="60" t="s">
        <v>225</v>
      </c>
      <c r="L97" s="44"/>
      <c r="M97" s="37" t="str">
        <f>VLOOKUP(B97,'Gốc PĐT_L2'!$B$5:$I$120,2,0)</f>
        <v>Trần Minh</v>
      </c>
      <c r="N97" s="37" t="str">
        <f>VLOOKUP(B97,'Gốc PĐT_L2'!$B$5:$I$120,3,0)</f>
        <v>Nhựt</v>
      </c>
      <c r="O97" s="37" t="str">
        <f>VLOOKUP(B97,'Gốc PĐT_L2'!$B$5:$I$120,4,0)</f>
        <v>D19_TH02</v>
      </c>
      <c r="P97" s="18">
        <f t="shared" si="2"/>
        <v>1</v>
      </c>
    </row>
    <row r="98" spans="1:16" s="45" customFormat="1" ht="23.25" customHeight="1" thickBot="1" x14ac:dyDescent="0.3">
      <c r="A98" s="25">
        <v>92</v>
      </c>
      <c r="B98" s="41" t="s">
        <v>365</v>
      </c>
      <c r="C98" s="73" t="s">
        <v>366</v>
      </c>
      <c r="D98" s="76" t="s">
        <v>367</v>
      </c>
      <c r="E98" s="22" t="s">
        <v>217</v>
      </c>
      <c r="F98" s="42" t="s">
        <v>368</v>
      </c>
      <c r="G98" s="43" t="s">
        <v>369</v>
      </c>
      <c r="H98" s="22"/>
      <c r="I98" s="43"/>
      <c r="J98" s="67" t="s">
        <v>642</v>
      </c>
      <c r="K98" s="60" t="s">
        <v>225</v>
      </c>
      <c r="L98" s="44"/>
      <c r="M98" s="37" t="str">
        <f>VLOOKUP(B98,'Gốc PĐT_L2'!$B$5:$I$120,2,0)</f>
        <v>Hà Tấn</v>
      </c>
      <c r="N98" s="37" t="str">
        <f>VLOOKUP(B98,'Gốc PĐT_L2'!$B$5:$I$120,3,0)</f>
        <v>Thịnh</v>
      </c>
      <c r="O98" s="37" t="str">
        <f>VLOOKUP(B98,'Gốc PĐT_L2'!$B$5:$I$120,4,0)</f>
        <v>D19_TH03</v>
      </c>
      <c r="P98" s="18">
        <f t="shared" si="2"/>
        <v>1</v>
      </c>
    </row>
    <row r="99" spans="1:16" s="45" customFormat="1" ht="23.25" customHeight="1" thickBot="1" x14ac:dyDescent="0.3">
      <c r="A99" s="25">
        <v>93</v>
      </c>
      <c r="B99" s="41" t="s">
        <v>530</v>
      </c>
      <c r="C99" s="73" t="s">
        <v>531</v>
      </c>
      <c r="D99" s="76" t="s">
        <v>212</v>
      </c>
      <c r="E99" s="22" t="s">
        <v>309</v>
      </c>
      <c r="F99" s="42" t="s">
        <v>532</v>
      </c>
      <c r="G99" s="43" t="s">
        <v>533</v>
      </c>
      <c r="H99" s="22"/>
      <c r="I99" s="43"/>
      <c r="J99" s="67" t="s">
        <v>638</v>
      </c>
      <c r="K99" s="60" t="s">
        <v>225</v>
      </c>
      <c r="L99" s="44"/>
      <c r="M99" s="37" t="str">
        <f>VLOOKUP(B99,'Gốc PĐT_L2'!$B$5:$I$120,2,0)</f>
        <v>Lý Quốc</v>
      </c>
      <c r="N99" s="37" t="str">
        <f>VLOOKUP(B99,'Gốc PĐT_L2'!$B$5:$I$120,3,0)</f>
        <v>Thông</v>
      </c>
      <c r="O99" s="37" t="str">
        <f>VLOOKUP(B99,'Gốc PĐT_L2'!$B$5:$I$120,4,0)</f>
        <v>D20_TH05</v>
      </c>
      <c r="P99" s="18">
        <f t="shared" si="2"/>
        <v>1</v>
      </c>
    </row>
    <row r="100" spans="1:16" s="45" customFormat="1" ht="23.25" customHeight="1" thickBot="1" x14ac:dyDescent="0.3">
      <c r="A100" s="25">
        <v>94</v>
      </c>
      <c r="B100" s="41" t="s">
        <v>443</v>
      </c>
      <c r="C100" s="73" t="s">
        <v>444</v>
      </c>
      <c r="D100" s="76" t="s">
        <v>445</v>
      </c>
      <c r="E100" s="22" t="s">
        <v>440</v>
      </c>
      <c r="F100" s="42" t="s">
        <v>446</v>
      </c>
      <c r="G100" s="43" t="s">
        <v>447</v>
      </c>
      <c r="H100" s="22"/>
      <c r="I100" s="43"/>
      <c r="J100" s="67" t="s">
        <v>638</v>
      </c>
      <c r="K100" s="60" t="s">
        <v>225</v>
      </c>
      <c r="L100" s="44"/>
      <c r="M100" s="37" t="str">
        <f>VLOOKUP(B100,'Gốc PĐT_L2'!$B$5:$I$120,2,0)</f>
        <v>Hoàng Nguyễn Hoài</v>
      </c>
      <c r="N100" s="37" t="str">
        <f>VLOOKUP(B100,'Gốc PĐT_L2'!$B$5:$I$120,3,0)</f>
        <v>Thương</v>
      </c>
      <c r="O100" s="37" t="str">
        <f>VLOOKUP(B100,'Gốc PĐT_L2'!$B$5:$I$120,4,0)</f>
        <v>D19_TH08</v>
      </c>
      <c r="P100" s="18">
        <f t="shared" si="2"/>
        <v>1</v>
      </c>
    </row>
    <row r="101" spans="1:16" s="45" customFormat="1" ht="23.25" customHeight="1" thickBot="1" x14ac:dyDescent="0.3">
      <c r="A101" s="25">
        <v>95</v>
      </c>
      <c r="B101" s="41" t="s">
        <v>610</v>
      </c>
      <c r="C101" s="73" t="s">
        <v>611</v>
      </c>
      <c r="D101" s="76" t="s">
        <v>51</v>
      </c>
      <c r="E101" s="22" t="s">
        <v>221</v>
      </c>
      <c r="F101" s="42" t="s">
        <v>661</v>
      </c>
      <c r="G101" s="43" t="s">
        <v>613</v>
      </c>
      <c r="H101" s="22"/>
      <c r="I101" s="43"/>
      <c r="J101" s="67" t="s">
        <v>640</v>
      </c>
      <c r="K101" s="60" t="s">
        <v>225</v>
      </c>
      <c r="L101" s="44"/>
      <c r="M101" s="37" t="str">
        <f>VLOOKUP(B101,'Gốc PĐT_L2'!$B$5:$I$120,2,0)</f>
        <v>Nguyễn Đặng</v>
      </c>
      <c r="N101" s="37" t="str">
        <f>VLOOKUP(B101,'Gốc PĐT_L2'!$B$5:$I$120,3,0)</f>
        <v>Tín</v>
      </c>
      <c r="O101" s="37" t="str">
        <f>VLOOKUP(B101,'Gốc PĐT_L2'!$B$5:$I$120,4,0)</f>
        <v>D19_TH01</v>
      </c>
      <c r="P101" s="18">
        <f t="shared" si="2"/>
        <v>1</v>
      </c>
    </row>
    <row r="102" spans="1:16" s="45" customFormat="1" ht="23.25" customHeight="1" thickBot="1" x14ac:dyDescent="0.3">
      <c r="A102" s="25">
        <v>96</v>
      </c>
      <c r="B102" s="41" t="s">
        <v>423</v>
      </c>
      <c r="C102" s="73" t="s">
        <v>424</v>
      </c>
      <c r="D102" s="76" t="s">
        <v>425</v>
      </c>
      <c r="E102" s="22" t="s">
        <v>220</v>
      </c>
      <c r="F102" s="42" t="s">
        <v>426</v>
      </c>
      <c r="G102" s="43" t="s">
        <v>427</v>
      </c>
      <c r="H102" s="22"/>
      <c r="I102" s="43"/>
      <c r="J102" s="67" t="s">
        <v>639</v>
      </c>
      <c r="K102" s="60" t="s">
        <v>225</v>
      </c>
      <c r="L102" s="44"/>
      <c r="M102" s="37" t="str">
        <f>VLOOKUP(B102,'Gốc PĐT_L2'!$B$5:$I$120,2,0)</f>
        <v>Nguyễn Lâm Triệu</v>
      </c>
      <c r="N102" s="37" t="str">
        <f>VLOOKUP(B102,'Gốc PĐT_L2'!$B$5:$I$120,3,0)</f>
        <v>Vũ</v>
      </c>
      <c r="O102" s="37" t="str">
        <f>VLOOKUP(B102,'Gốc PĐT_L2'!$B$5:$I$120,4,0)</f>
        <v>D19_TH06</v>
      </c>
      <c r="P102" s="18">
        <f t="shared" si="2"/>
        <v>1</v>
      </c>
    </row>
    <row r="103" spans="1:16" s="45" customFormat="1" ht="23.25" customHeight="1" thickBot="1" x14ac:dyDescent="0.3">
      <c r="A103" s="25">
        <v>97</v>
      </c>
      <c r="B103" s="41" t="s">
        <v>370</v>
      </c>
      <c r="C103" s="73" t="s">
        <v>371</v>
      </c>
      <c r="D103" s="76" t="s">
        <v>372</v>
      </c>
      <c r="E103" s="22" t="s">
        <v>217</v>
      </c>
      <c r="F103" s="42" t="s">
        <v>373</v>
      </c>
      <c r="G103" s="43" t="s">
        <v>374</v>
      </c>
      <c r="H103" s="22"/>
      <c r="I103" s="43"/>
      <c r="J103" s="67" t="s">
        <v>639</v>
      </c>
      <c r="K103" s="60" t="s">
        <v>225</v>
      </c>
      <c r="L103" s="44"/>
      <c r="M103" s="37" t="str">
        <f>VLOOKUP(B103,'Gốc PĐT_L2'!$B$5:$I$120,2,0)</f>
        <v>Trịnh Thế</v>
      </c>
      <c r="N103" s="37" t="str">
        <f>VLOOKUP(B103,'Gốc PĐT_L2'!$B$5:$I$120,3,0)</f>
        <v>Xuyên</v>
      </c>
      <c r="O103" s="37" t="str">
        <f>VLOOKUP(B103,'Gốc PĐT_L2'!$B$5:$I$120,4,0)</f>
        <v>D19_TH03</v>
      </c>
      <c r="P103" s="18">
        <f t="shared" si="2"/>
        <v>1</v>
      </c>
    </row>
    <row r="104" spans="1:16" s="94" customFormat="1" ht="23.25" customHeight="1" thickBot="1" x14ac:dyDescent="0.3">
      <c r="A104" s="86">
        <v>98</v>
      </c>
      <c r="B104" s="87" t="s">
        <v>653</v>
      </c>
      <c r="C104" s="88" t="s">
        <v>654</v>
      </c>
      <c r="D104" s="89" t="s">
        <v>367</v>
      </c>
      <c r="E104" s="90" t="s">
        <v>655</v>
      </c>
      <c r="F104" s="91" t="s">
        <v>656</v>
      </c>
      <c r="G104" s="92" t="s">
        <v>657</v>
      </c>
      <c r="H104" s="90"/>
      <c r="I104" s="92"/>
      <c r="J104" s="85" t="s">
        <v>640</v>
      </c>
      <c r="K104" s="93" t="s">
        <v>676</v>
      </c>
      <c r="L104" s="82"/>
      <c r="M104" s="82" t="str">
        <f>VLOOKUP(B104,'Gốc PĐT_L2'!$B$5:$I$120,2,0)</f>
        <v>Chung Xuân</v>
      </c>
      <c r="N104" s="82" t="str">
        <f>VLOOKUP(B104,'Gốc PĐT_L2'!$B$5:$I$120,3,0)</f>
        <v>Thịnh</v>
      </c>
      <c r="O104" s="82" t="str">
        <f>VLOOKUP(B104,'Gốc PĐT_L2'!$B$5:$I$120,4,0)</f>
        <v>D18_TH08</v>
      </c>
      <c r="P104" s="94">
        <f t="shared" si="2"/>
        <v>1</v>
      </c>
    </row>
    <row r="105" spans="1:16" s="94" customFormat="1" ht="23.25" customHeight="1" thickBot="1" x14ac:dyDescent="0.3">
      <c r="A105" s="86"/>
      <c r="B105" s="87"/>
      <c r="C105" s="88"/>
      <c r="D105" s="89"/>
      <c r="E105" s="90"/>
      <c r="F105" s="91" t="e">
        <f>VLOOKUP(B105,'Gốc PĐT_L2'!$B$5:$I$94,7,0)</f>
        <v>#N/A</v>
      </c>
      <c r="G105" s="92" t="e">
        <f>VLOOKUP(B105,'Gốc PĐT_L2'!$B$5:$I$94,8,0)</f>
        <v>#N/A</v>
      </c>
      <c r="H105" s="90"/>
      <c r="I105" s="92"/>
      <c r="J105" s="85"/>
      <c r="K105" s="93"/>
      <c r="L105" s="82"/>
      <c r="M105" s="82"/>
      <c r="N105" s="82"/>
      <c r="O105" s="82"/>
    </row>
    <row r="106" spans="1:16" s="94" customFormat="1" ht="23.25" customHeight="1" thickBot="1" x14ac:dyDescent="0.3">
      <c r="A106" s="86"/>
      <c r="B106" s="87"/>
      <c r="C106" s="88"/>
      <c r="D106" s="89"/>
      <c r="E106" s="90"/>
      <c r="F106" s="91"/>
      <c r="G106" s="92"/>
      <c r="H106" s="90"/>
      <c r="I106" s="92"/>
      <c r="J106" s="85"/>
      <c r="K106" s="93"/>
      <c r="L106" s="82"/>
      <c r="M106" s="82"/>
      <c r="N106" s="82"/>
      <c r="O106" s="82"/>
    </row>
    <row r="107" spans="1:16" s="94" customFormat="1" ht="23.25" customHeight="1" thickBot="1" x14ac:dyDescent="0.3">
      <c r="A107" s="86"/>
      <c r="B107" s="87"/>
      <c r="C107" s="88"/>
      <c r="D107" s="89"/>
      <c r="E107" s="90"/>
      <c r="F107" s="91"/>
      <c r="G107" s="92"/>
      <c r="H107" s="90"/>
      <c r="I107" s="92"/>
      <c r="J107" s="85"/>
      <c r="K107" s="93"/>
      <c r="L107" s="82"/>
      <c r="M107" s="82"/>
      <c r="N107" s="82"/>
      <c r="O107" s="82"/>
    </row>
    <row r="108" spans="1:16" s="94" customFormat="1" ht="23.25" customHeight="1" thickBot="1" x14ac:dyDescent="0.3">
      <c r="A108" s="86"/>
      <c r="B108" s="87"/>
      <c r="C108" s="88"/>
      <c r="D108" s="89"/>
      <c r="E108" s="90"/>
      <c r="F108" s="91"/>
      <c r="G108" s="92"/>
      <c r="H108" s="90"/>
      <c r="I108" s="92"/>
      <c r="J108" s="85"/>
      <c r="K108" s="93"/>
      <c r="L108" s="82"/>
      <c r="M108" s="82"/>
      <c r="N108" s="82"/>
      <c r="O108" s="82"/>
    </row>
    <row r="109" spans="1:16" s="94" customFormat="1" ht="23.25" customHeight="1" thickBot="1" x14ac:dyDescent="0.3">
      <c r="A109" s="86"/>
      <c r="B109" s="87"/>
      <c r="C109" s="88"/>
      <c r="D109" s="89"/>
      <c r="E109" s="90"/>
      <c r="F109" s="91"/>
      <c r="G109" s="92"/>
      <c r="H109" s="90"/>
      <c r="I109" s="92"/>
      <c r="J109" s="85"/>
      <c r="K109" s="93"/>
      <c r="L109" s="82"/>
      <c r="M109" s="82"/>
      <c r="N109" s="82"/>
      <c r="O109" s="82"/>
    </row>
    <row r="110" spans="1:16" s="94" customFormat="1" ht="23.25" customHeight="1" thickBot="1" x14ac:dyDescent="0.3">
      <c r="A110" s="86"/>
      <c r="B110" s="87"/>
      <c r="C110" s="88"/>
      <c r="D110" s="89"/>
      <c r="E110" s="90"/>
      <c r="F110" s="91"/>
      <c r="G110" s="92"/>
      <c r="H110" s="90"/>
      <c r="I110" s="92"/>
      <c r="J110" s="85"/>
      <c r="K110" s="93"/>
      <c r="L110" s="82"/>
      <c r="M110" s="82"/>
      <c r="N110" s="82"/>
      <c r="O110" s="82"/>
    </row>
  </sheetData>
  <autoFilter ref="A6:P105">
    <filterColumn colId="2" showButton="0"/>
  </autoFilter>
  <mergeCells count="6">
    <mergeCell ref="C6:D6"/>
    <mergeCell ref="A1:D1"/>
    <mergeCell ref="A2:K2"/>
    <mergeCell ref="A3:K3"/>
    <mergeCell ref="A4:K4"/>
    <mergeCell ref="A5:K5"/>
  </mergeCells>
  <conditionalFormatting sqref="P7:P104">
    <cfRule type="cellIs" dxfId="3" priority="2" operator="greaterThan">
      <formula>1</formula>
    </cfRule>
  </conditionalFormatting>
  <conditionalFormatting sqref="P105:P110">
    <cfRule type="cellIs" dxfId="2" priority="1" operator="greaterThan">
      <formula>1</formula>
    </cfRule>
  </conditionalFormatting>
  <pageMargins left="0.43307086614173229" right="0.43307086614173229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" sqref="A2:A48"/>
    </sheetView>
  </sheetViews>
  <sheetFormatPr defaultColWidth="8.81640625" defaultRowHeight="12.5" x14ac:dyDescent="0.25"/>
  <cols>
    <col min="1" max="1" width="6.453125" bestFit="1" customWidth="1"/>
    <col min="2" max="2" width="9.36328125" bestFit="1" customWidth="1"/>
    <col min="3" max="3" width="16.1796875" bestFit="1" customWidth="1"/>
    <col min="4" max="4" width="15.453125" bestFit="1" customWidth="1"/>
    <col min="5" max="5" width="6.81640625" bestFit="1" customWidth="1"/>
    <col min="6" max="6" width="9.6328125" bestFit="1" customWidth="1"/>
    <col min="7" max="7" width="27.453125" bestFit="1" customWidth="1"/>
    <col min="8" max="8" width="10" bestFit="1" customWidth="1"/>
    <col min="9" max="9" width="17.1796875" style="17" bestFit="1" customWidth="1"/>
    <col min="10" max="10" width="14" bestFit="1" customWidth="1"/>
  </cols>
  <sheetData>
    <row r="1" spans="1:10" ht="13" x14ac:dyDescent="0.3">
      <c r="A1" s="1" t="s">
        <v>1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4</v>
      </c>
      <c r="G1" s="2" t="s">
        <v>17</v>
      </c>
      <c r="H1" s="2" t="s">
        <v>18</v>
      </c>
      <c r="I1" s="3" t="s">
        <v>19</v>
      </c>
      <c r="J1" s="4" t="s">
        <v>20</v>
      </c>
    </row>
    <row r="2" spans="1:10" ht="13" x14ac:dyDescent="0.3">
      <c r="A2" s="5">
        <v>1</v>
      </c>
      <c r="B2" s="6">
        <v>1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>
        <v>384638633</v>
      </c>
      <c r="I2" s="7" t="s">
        <v>26</v>
      </c>
      <c r="J2" s="8" t="str">
        <f>VLOOKUP(C2,[2]PĐT!$B$2:$F$59,5,0)</f>
        <v>Đủ điều kiện</v>
      </c>
    </row>
    <row r="3" spans="1:10" s="12" customFormat="1" ht="13" x14ac:dyDescent="0.3">
      <c r="A3" s="5">
        <v>2</v>
      </c>
      <c r="B3" s="9">
        <v>2</v>
      </c>
      <c r="C3" s="9" t="s">
        <v>27</v>
      </c>
      <c r="D3" s="9" t="s">
        <v>28</v>
      </c>
      <c r="E3" s="9" t="s">
        <v>29</v>
      </c>
      <c r="F3" s="9" t="s">
        <v>24</v>
      </c>
      <c r="G3" s="9" t="s">
        <v>30</v>
      </c>
      <c r="H3" s="9">
        <v>353527252</v>
      </c>
      <c r="I3" s="10" t="s">
        <v>26</v>
      </c>
      <c r="J3" s="11" t="str">
        <f>VLOOKUP(C3,[2]PĐT!$B$2:$F$59,5,0)</f>
        <v>Đủ điều kiện</v>
      </c>
    </row>
    <row r="4" spans="1:10" ht="13" x14ac:dyDescent="0.3">
      <c r="A4" s="5">
        <v>3</v>
      </c>
      <c r="B4" s="6">
        <v>3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35</v>
      </c>
      <c r="H4" s="6">
        <v>938546174</v>
      </c>
      <c r="I4" s="103" t="s">
        <v>26</v>
      </c>
      <c r="J4" s="8" t="str">
        <f>VLOOKUP(C4,[2]PĐT!$B$2:$F$59,5,0)</f>
        <v>Đủ điều kiện</v>
      </c>
    </row>
    <row r="5" spans="1:10" ht="13" x14ac:dyDescent="0.3">
      <c r="A5" s="5">
        <v>4</v>
      </c>
      <c r="B5" s="6">
        <v>3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>
        <v>907346726</v>
      </c>
      <c r="I5" s="104"/>
      <c r="J5" s="8" t="str">
        <f>VLOOKUP(C5,[2]PĐT!$B$2:$F$59,5,0)</f>
        <v>Đủ điều kiện</v>
      </c>
    </row>
    <row r="6" spans="1:10" s="12" customFormat="1" ht="13" x14ac:dyDescent="0.3">
      <c r="A6" s="5">
        <v>5</v>
      </c>
      <c r="B6" s="9">
        <v>4</v>
      </c>
      <c r="C6" s="9" t="s">
        <v>41</v>
      </c>
      <c r="D6" s="9" t="s">
        <v>42</v>
      </c>
      <c r="E6" s="9" t="s">
        <v>43</v>
      </c>
      <c r="F6" s="9" t="s">
        <v>34</v>
      </c>
      <c r="G6" s="9" t="s">
        <v>44</v>
      </c>
      <c r="H6" s="9">
        <v>328095163</v>
      </c>
      <c r="I6" s="10" t="s">
        <v>26</v>
      </c>
      <c r="J6" s="11" t="str">
        <f>VLOOKUP(C6,[2]PĐT!$B$2:$F$59,5,0)</f>
        <v>Đủ điều kiện</v>
      </c>
    </row>
    <row r="7" spans="1:10" ht="13" x14ac:dyDescent="0.3">
      <c r="A7" s="5">
        <v>6</v>
      </c>
      <c r="B7" s="6">
        <v>5</v>
      </c>
      <c r="C7" s="6" t="s">
        <v>45</v>
      </c>
      <c r="D7" s="6" t="s">
        <v>46</v>
      </c>
      <c r="E7" s="6" t="s">
        <v>47</v>
      </c>
      <c r="F7" s="6" t="s">
        <v>39</v>
      </c>
      <c r="G7" s="6" t="s">
        <v>48</v>
      </c>
      <c r="H7" s="6">
        <v>915997305</v>
      </c>
      <c r="I7" s="7" t="s">
        <v>26</v>
      </c>
      <c r="J7" s="8" t="str">
        <f>VLOOKUP(C7,[2]PĐT!$B$2:$F$59,5,0)</f>
        <v>Đủ điều kiện</v>
      </c>
    </row>
    <row r="8" spans="1:10" s="12" customFormat="1" ht="13" x14ac:dyDescent="0.3">
      <c r="A8" s="5">
        <v>7</v>
      </c>
      <c r="B8" s="9">
        <v>6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>
        <v>982100721</v>
      </c>
      <c r="I8" s="10" t="s">
        <v>26</v>
      </c>
      <c r="J8" s="11" t="str">
        <f>VLOOKUP(C8,[2]PĐT!$B$2:$F$59,5,0)</f>
        <v>Đủ điều kiện</v>
      </c>
    </row>
    <row r="9" spans="1:10" ht="13" x14ac:dyDescent="0.3">
      <c r="A9" s="5">
        <v>8</v>
      </c>
      <c r="B9" s="6">
        <v>7</v>
      </c>
      <c r="C9" s="6" t="s">
        <v>54</v>
      </c>
      <c r="D9" s="6" t="s">
        <v>9</v>
      </c>
      <c r="E9" s="6" t="s">
        <v>55</v>
      </c>
      <c r="F9" s="6" t="s">
        <v>34</v>
      </c>
      <c r="G9" s="6" t="s">
        <v>56</v>
      </c>
      <c r="H9" s="6">
        <v>908375687</v>
      </c>
      <c r="I9" s="7" t="s">
        <v>26</v>
      </c>
      <c r="J9" s="8" t="str">
        <f>VLOOKUP(C9,[2]PĐT!$B$2:$F$59,5,0)</f>
        <v>Đủ điều kiện</v>
      </c>
    </row>
    <row r="10" spans="1:10" s="12" customFormat="1" ht="13" x14ac:dyDescent="0.3">
      <c r="A10" s="5">
        <v>9</v>
      </c>
      <c r="B10" s="9">
        <v>8</v>
      </c>
      <c r="C10" s="9" t="s">
        <v>57</v>
      </c>
      <c r="D10" s="9" t="s">
        <v>58</v>
      </c>
      <c r="E10" s="9" t="s">
        <v>59</v>
      </c>
      <c r="F10" s="9" t="s">
        <v>52</v>
      </c>
      <c r="G10" s="9" t="s">
        <v>60</v>
      </c>
      <c r="H10" s="9">
        <v>937693170</v>
      </c>
      <c r="I10" s="10" t="s">
        <v>26</v>
      </c>
      <c r="J10" s="11" t="str">
        <f>VLOOKUP(C10,[2]PĐT!$B$2:$F$59,5,0)</f>
        <v>Chưa đạt BTTN</v>
      </c>
    </row>
    <row r="11" spans="1:10" ht="13" x14ac:dyDescent="0.3">
      <c r="A11" s="5">
        <v>10</v>
      </c>
      <c r="B11" s="6">
        <v>9</v>
      </c>
      <c r="C11" s="6" t="s">
        <v>61</v>
      </c>
      <c r="D11" s="6" t="s">
        <v>62</v>
      </c>
      <c r="E11" s="6" t="s">
        <v>63</v>
      </c>
      <c r="F11" s="6" t="s">
        <v>24</v>
      </c>
      <c r="G11" s="6" t="s">
        <v>64</v>
      </c>
      <c r="H11" s="6">
        <v>349235770</v>
      </c>
      <c r="I11" s="7" t="s">
        <v>26</v>
      </c>
      <c r="J11" s="8" t="str">
        <f>VLOOKUP(C11,[2]PĐT!$B$2:$F$59,5,0)</f>
        <v>Đủ điều kiện</v>
      </c>
    </row>
    <row r="12" spans="1:10" s="12" customFormat="1" ht="13" x14ac:dyDescent="0.3">
      <c r="A12" s="5">
        <v>11</v>
      </c>
      <c r="B12" s="9">
        <v>10</v>
      </c>
      <c r="C12" s="9" t="s">
        <v>65</v>
      </c>
      <c r="D12" s="9" t="s">
        <v>66</v>
      </c>
      <c r="E12" s="9" t="s">
        <v>67</v>
      </c>
      <c r="F12" s="9" t="s">
        <v>68</v>
      </c>
      <c r="G12" s="9" t="s">
        <v>69</v>
      </c>
      <c r="H12" s="9">
        <v>938772416</v>
      </c>
      <c r="I12" s="105" t="s">
        <v>26</v>
      </c>
      <c r="J12" s="11" t="str">
        <f>VLOOKUP(C12,[2]PĐT!$B$2:$F$59,5,0)</f>
        <v>Đủ điều kiện</v>
      </c>
    </row>
    <row r="13" spans="1:10" s="12" customFormat="1" ht="13" x14ac:dyDescent="0.3">
      <c r="A13" s="5">
        <v>12</v>
      </c>
      <c r="B13" s="9">
        <v>10</v>
      </c>
      <c r="C13" s="9" t="s">
        <v>70</v>
      </c>
      <c r="D13" s="9" t="s">
        <v>71</v>
      </c>
      <c r="E13" s="9" t="s">
        <v>72</v>
      </c>
      <c r="F13" s="9" t="s">
        <v>68</v>
      </c>
      <c r="G13" s="9" t="s">
        <v>73</v>
      </c>
      <c r="H13" s="9">
        <v>769917267</v>
      </c>
      <c r="I13" s="106"/>
      <c r="J13" s="11" t="str">
        <f>VLOOKUP(C13,[2]PĐT!$B$2:$F$59,5,0)</f>
        <v>Đủ điều kiện</v>
      </c>
    </row>
    <row r="14" spans="1:10" ht="13" x14ac:dyDescent="0.3">
      <c r="A14" s="5">
        <v>13</v>
      </c>
      <c r="B14" s="6">
        <v>11</v>
      </c>
      <c r="C14" s="6" t="s">
        <v>74</v>
      </c>
      <c r="D14" s="6" t="s">
        <v>75</v>
      </c>
      <c r="E14" s="6" t="s">
        <v>76</v>
      </c>
      <c r="F14" s="6" t="s">
        <v>77</v>
      </c>
      <c r="G14" s="6" t="s">
        <v>78</v>
      </c>
      <c r="H14" s="6">
        <v>364646336</v>
      </c>
      <c r="I14" s="7" t="s">
        <v>26</v>
      </c>
      <c r="J14" s="8" t="str">
        <f>VLOOKUP(C14,[2]PĐT!$B$2:$F$59,5,0)</f>
        <v>Đủ điều kiện</v>
      </c>
    </row>
    <row r="15" spans="1:10" s="12" customFormat="1" ht="13" x14ac:dyDescent="0.3">
      <c r="A15" s="5">
        <v>14</v>
      </c>
      <c r="B15" s="9">
        <v>12</v>
      </c>
      <c r="C15" s="9" t="s">
        <v>79</v>
      </c>
      <c r="D15" s="9" t="s">
        <v>80</v>
      </c>
      <c r="E15" s="9" t="s">
        <v>81</v>
      </c>
      <c r="F15" s="9" t="s">
        <v>39</v>
      </c>
      <c r="G15" s="9" t="s">
        <v>82</v>
      </c>
      <c r="H15" s="9">
        <v>763813829</v>
      </c>
      <c r="I15" s="10" t="s">
        <v>26</v>
      </c>
      <c r="J15" s="11" t="e">
        <f>VLOOKUP(C15,[2]PĐT!$B$2:$F$59,5,0)</f>
        <v>#N/A</v>
      </c>
    </row>
    <row r="16" spans="1:10" ht="13" x14ac:dyDescent="0.3">
      <c r="A16" s="5">
        <v>15</v>
      </c>
      <c r="B16" s="6">
        <v>13</v>
      </c>
      <c r="C16" s="6" t="s">
        <v>83</v>
      </c>
      <c r="D16" s="6" t="s">
        <v>84</v>
      </c>
      <c r="E16" s="6" t="s">
        <v>85</v>
      </c>
      <c r="F16" s="6" t="s">
        <v>86</v>
      </c>
      <c r="G16" s="6" t="s">
        <v>87</v>
      </c>
      <c r="H16" s="6">
        <v>398697775</v>
      </c>
      <c r="I16" s="7" t="s">
        <v>26</v>
      </c>
      <c r="J16" s="8" t="e">
        <f>VLOOKUP(C16,[2]PĐT!$B$2:$F$59,5,0)</f>
        <v>#N/A</v>
      </c>
    </row>
    <row r="17" spans="1:10" s="12" customFormat="1" ht="13" x14ac:dyDescent="0.3">
      <c r="A17" s="5">
        <v>16</v>
      </c>
      <c r="B17" s="9">
        <v>14</v>
      </c>
      <c r="C17" s="9" t="s">
        <v>88</v>
      </c>
      <c r="D17" s="9" t="s">
        <v>89</v>
      </c>
      <c r="E17" s="9" t="s">
        <v>90</v>
      </c>
      <c r="F17" s="9" t="s">
        <v>68</v>
      </c>
      <c r="G17" s="9" t="s">
        <v>91</v>
      </c>
      <c r="H17" s="9">
        <v>907851200</v>
      </c>
      <c r="I17" s="105" t="s">
        <v>26</v>
      </c>
      <c r="J17" s="11" t="str">
        <f>VLOOKUP(C17,[2]PĐT!$B$2:$F$59,5,0)</f>
        <v>Đủ điều kiện</v>
      </c>
    </row>
    <row r="18" spans="1:10" s="12" customFormat="1" ht="13" x14ac:dyDescent="0.3">
      <c r="A18" s="5">
        <v>17</v>
      </c>
      <c r="B18" s="9">
        <v>14</v>
      </c>
      <c r="C18" s="9" t="s">
        <v>92</v>
      </c>
      <c r="D18" s="9" t="s">
        <v>93</v>
      </c>
      <c r="E18" s="9" t="s">
        <v>94</v>
      </c>
      <c r="F18" s="9" t="s">
        <v>68</v>
      </c>
      <c r="G18" s="9" t="s">
        <v>95</v>
      </c>
      <c r="H18" s="9">
        <v>909504225</v>
      </c>
      <c r="I18" s="106"/>
      <c r="J18" s="11" t="str">
        <f>VLOOKUP(C18,[2]PĐT!$B$2:$F$59,5,0)</f>
        <v>Đủ điều kiện</v>
      </c>
    </row>
    <row r="19" spans="1:10" ht="13" x14ac:dyDescent="0.3">
      <c r="A19" s="5">
        <v>18</v>
      </c>
      <c r="B19" s="6">
        <v>15</v>
      </c>
      <c r="C19" s="6" t="s">
        <v>96</v>
      </c>
      <c r="D19" s="6" t="s">
        <v>97</v>
      </c>
      <c r="E19" s="6" t="s">
        <v>98</v>
      </c>
      <c r="F19" s="6" t="s">
        <v>99</v>
      </c>
      <c r="G19" s="6" t="s">
        <v>100</v>
      </c>
      <c r="H19" s="6">
        <v>385662749</v>
      </c>
      <c r="I19" s="7" t="s">
        <v>26</v>
      </c>
      <c r="J19" s="8" t="str">
        <f>VLOOKUP(C19,[2]PĐT!$B$2:$F$59,5,0)</f>
        <v>Đủ điều kiện</v>
      </c>
    </row>
    <row r="20" spans="1:10" s="12" customFormat="1" ht="13" x14ac:dyDescent="0.3">
      <c r="A20" s="5">
        <v>19</v>
      </c>
      <c r="B20" s="9">
        <v>16</v>
      </c>
      <c r="C20" s="9" t="s">
        <v>101</v>
      </c>
      <c r="D20" s="9" t="s">
        <v>102</v>
      </c>
      <c r="E20" s="9" t="s">
        <v>94</v>
      </c>
      <c r="F20" s="9" t="s">
        <v>34</v>
      </c>
      <c r="G20" s="9" t="s">
        <v>103</v>
      </c>
      <c r="H20" s="9">
        <v>354900978</v>
      </c>
      <c r="I20" s="10" t="s">
        <v>26</v>
      </c>
      <c r="J20" s="11" t="str">
        <f>VLOOKUP(C20,[2]PĐT!$B$2:$F$59,5,0)</f>
        <v>Đủ điều kiện</v>
      </c>
    </row>
    <row r="21" spans="1:10" ht="13" x14ac:dyDescent="0.3">
      <c r="A21" s="5">
        <v>20</v>
      </c>
      <c r="B21" s="6">
        <v>17</v>
      </c>
      <c r="C21" s="6" t="s">
        <v>104</v>
      </c>
      <c r="D21" s="6" t="s">
        <v>105</v>
      </c>
      <c r="E21" s="6" t="s">
        <v>106</v>
      </c>
      <c r="F21" s="6" t="s">
        <v>34</v>
      </c>
      <c r="G21" s="6" t="s">
        <v>107</v>
      </c>
      <c r="H21" s="6">
        <v>906693922</v>
      </c>
      <c r="I21" s="7" t="s">
        <v>26</v>
      </c>
      <c r="J21" s="8" t="str">
        <f>VLOOKUP(C21,[2]PĐT!$B$2:$F$59,5,0)</f>
        <v>Đủ điều kiện</v>
      </c>
    </row>
    <row r="22" spans="1:10" s="12" customFormat="1" ht="13" x14ac:dyDescent="0.3">
      <c r="A22" s="5">
        <v>21</v>
      </c>
      <c r="B22" s="9">
        <v>18</v>
      </c>
      <c r="C22" s="9" t="s">
        <v>108</v>
      </c>
      <c r="D22" s="9" t="s">
        <v>109</v>
      </c>
      <c r="E22" s="9" t="s">
        <v>8</v>
      </c>
      <c r="F22" s="9" t="s">
        <v>24</v>
      </c>
      <c r="G22" s="9" t="s">
        <v>110</v>
      </c>
      <c r="H22" s="9">
        <v>869008862</v>
      </c>
      <c r="I22" s="10" t="s">
        <v>26</v>
      </c>
      <c r="J22" s="11" t="str">
        <f>VLOOKUP(C22,[2]PĐT!$B$2:$F$59,5,0)</f>
        <v>Đủ điều kiện</v>
      </c>
    </row>
    <row r="23" spans="1:10" ht="13" x14ac:dyDescent="0.3">
      <c r="A23" s="5">
        <v>22</v>
      </c>
      <c r="B23" s="6">
        <v>19</v>
      </c>
      <c r="C23" s="6" t="s">
        <v>111</v>
      </c>
      <c r="D23" s="6" t="s">
        <v>112</v>
      </c>
      <c r="E23" s="6" t="s">
        <v>8</v>
      </c>
      <c r="F23" s="6" t="s">
        <v>77</v>
      </c>
      <c r="G23" s="6" t="s">
        <v>113</v>
      </c>
      <c r="H23" s="6">
        <v>385133830</v>
      </c>
      <c r="I23" s="103" t="s">
        <v>26</v>
      </c>
      <c r="J23" s="8" t="e">
        <f>VLOOKUP(C23,[2]PĐT!$B$2:$F$59,5,0)</f>
        <v>#N/A</v>
      </c>
    </row>
    <row r="24" spans="1:10" ht="13" x14ac:dyDescent="0.3">
      <c r="A24" s="5">
        <v>23</v>
      </c>
      <c r="B24" s="6">
        <v>19</v>
      </c>
      <c r="C24" s="6" t="s">
        <v>114</v>
      </c>
      <c r="D24" s="6" t="s">
        <v>115</v>
      </c>
      <c r="E24" s="6" t="s">
        <v>116</v>
      </c>
      <c r="F24" s="6" t="s">
        <v>77</v>
      </c>
      <c r="G24" s="6" t="s">
        <v>117</v>
      </c>
      <c r="H24" s="6">
        <v>784917797</v>
      </c>
      <c r="I24" s="104"/>
      <c r="J24" s="8" t="e">
        <f>VLOOKUP(C24,[2]PĐT!$B$2:$F$59,5,0)</f>
        <v>#N/A</v>
      </c>
    </row>
    <row r="25" spans="1:10" s="12" customFormat="1" ht="13" x14ac:dyDescent="0.3">
      <c r="A25" s="5">
        <v>24</v>
      </c>
      <c r="B25" s="9">
        <v>20</v>
      </c>
      <c r="C25" s="9" t="s">
        <v>118</v>
      </c>
      <c r="D25" s="9" t="s">
        <v>119</v>
      </c>
      <c r="E25" s="9" t="s">
        <v>120</v>
      </c>
      <c r="F25" s="9" t="s">
        <v>99</v>
      </c>
      <c r="G25" s="9" t="s">
        <v>121</v>
      </c>
      <c r="H25" s="9">
        <v>352725394</v>
      </c>
      <c r="I25" s="10" t="s">
        <v>122</v>
      </c>
      <c r="J25" s="11" t="str">
        <f>VLOOKUP(C25,[2]PĐT!$B$2:$F$59,5,0)</f>
        <v>Đủ điều kiện</v>
      </c>
    </row>
    <row r="26" spans="1:10" ht="13" x14ac:dyDescent="0.3">
      <c r="A26" s="5">
        <v>25</v>
      </c>
      <c r="B26" s="6">
        <v>21</v>
      </c>
      <c r="C26" s="6" t="s">
        <v>123</v>
      </c>
      <c r="D26" s="6" t="s">
        <v>124</v>
      </c>
      <c r="E26" s="6" t="s">
        <v>125</v>
      </c>
      <c r="F26" s="6" t="s">
        <v>68</v>
      </c>
      <c r="G26" s="6" t="s">
        <v>126</v>
      </c>
      <c r="H26" s="6">
        <v>946598773</v>
      </c>
      <c r="I26" s="103" t="s">
        <v>26</v>
      </c>
      <c r="J26" s="8" t="str">
        <f>VLOOKUP(C26,[2]PĐT!$B$2:$F$59,5,0)</f>
        <v>Đủ điều kiện</v>
      </c>
    </row>
    <row r="27" spans="1:10" ht="13" x14ac:dyDescent="0.3">
      <c r="A27" s="5">
        <v>26</v>
      </c>
      <c r="B27" s="6">
        <v>21</v>
      </c>
      <c r="C27" s="6" t="s">
        <v>127</v>
      </c>
      <c r="D27" s="6" t="s">
        <v>128</v>
      </c>
      <c r="E27" s="6" t="s">
        <v>81</v>
      </c>
      <c r="F27" s="6" t="s">
        <v>68</v>
      </c>
      <c r="G27" s="6" t="s">
        <v>129</v>
      </c>
      <c r="H27" s="6">
        <v>767727911</v>
      </c>
      <c r="I27" s="104"/>
      <c r="J27" s="8" t="e">
        <f>VLOOKUP(C27,[2]PĐT!$B$2:$F$59,5,0)</f>
        <v>#N/A</v>
      </c>
    </row>
    <row r="28" spans="1:10" s="12" customFormat="1" ht="13" x14ac:dyDescent="0.3">
      <c r="A28" s="5">
        <v>27</v>
      </c>
      <c r="B28" s="9">
        <v>22</v>
      </c>
      <c r="C28" s="9" t="s">
        <v>130</v>
      </c>
      <c r="D28" s="9" t="s">
        <v>131</v>
      </c>
      <c r="E28" s="9" t="s">
        <v>55</v>
      </c>
      <c r="F28" s="9" t="s">
        <v>132</v>
      </c>
      <c r="G28" s="9" t="s">
        <v>133</v>
      </c>
      <c r="H28" s="9">
        <v>967087508</v>
      </c>
      <c r="I28" s="105" t="s">
        <v>26</v>
      </c>
      <c r="J28" s="11" t="str">
        <f>VLOOKUP(C28,[2]PĐT!$B$2:$F$59,5,0)</f>
        <v>Đủ điều kiện</v>
      </c>
    </row>
    <row r="29" spans="1:10" s="12" customFormat="1" ht="13" x14ac:dyDescent="0.3">
      <c r="A29" s="5">
        <v>28</v>
      </c>
      <c r="B29" s="9">
        <v>22</v>
      </c>
      <c r="C29" s="9" t="s">
        <v>134</v>
      </c>
      <c r="D29" s="9" t="s">
        <v>7</v>
      </c>
      <c r="E29" s="9" t="s">
        <v>135</v>
      </c>
      <c r="F29" s="9" t="s">
        <v>132</v>
      </c>
      <c r="G29" s="9" t="s">
        <v>136</v>
      </c>
      <c r="H29" s="9">
        <v>396824910</v>
      </c>
      <c r="I29" s="106"/>
      <c r="J29" s="11" t="str">
        <f>VLOOKUP(C29,[2]PĐT!$B$2:$F$59,5,0)</f>
        <v>Đủ điều kiện</v>
      </c>
    </row>
    <row r="30" spans="1:10" ht="13" x14ac:dyDescent="0.3">
      <c r="A30" s="5">
        <v>29</v>
      </c>
      <c r="B30" s="6">
        <v>23</v>
      </c>
      <c r="C30" s="6" t="s">
        <v>137</v>
      </c>
      <c r="D30" s="6" t="s">
        <v>138</v>
      </c>
      <c r="E30" s="6" t="s">
        <v>135</v>
      </c>
      <c r="F30" s="6" t="s">
        <v>139</v>
      </c>
      <c r="G30" s="6" t="s">
        <v>140</v>
      </c>
      <c r="H30" s="6">
        <v>708552053</v>
      </c>
      <c r="I30" s="103" t="s">
        <v>26</v>
      </c>
      <c r="J30" s="8" t="str">
        <f>VLOOKUP(C30,[2]PĐT!$B$2:$F$59,5,0)</f>
        <v>Đủ điều kiện</v>
      </c>
    </row>
    <row r="31" spans="1:10" ht="13" x14ac:dyDescent="0.3">
      <c r="A31" s="5">
        <v>30</v>
      </c>
      <c r="B31" s="6">
        <v>23</v>
      </c>
      <c r="C31" s="6" t="s">
        <v>141</v>
      </c>
      <c r="D31" s="6" t="s">
        <v>142</v>
      </c>
      <c r="E31" s="6" t="s">
        <v>116</v>
      </c>
      <c r="F31" s="6" t="s">
        <v>139</v>
      </c>
      <c r="G31" s="6" t="s">
        <v>143</v>
      </c>
      <c r="H31" s="6">
        <v>795838595</v>
      </c>
      <c r="I31" s="104"/>
      <c r="J31" s="8" t="str">
        <f>VLOOKUP(C31,[2]PĐT!$B$2:$F$59,5,0)</f>
        <v>Đủ điều kiện</v>
      </c>
    </row>
    <row r="32" spans="1:10" s="12" customFormat="1" ht="13" x14ac:dyDescent="0.3">
      <c r="A32" s="5">
        <v>31</v>
      </c>
      <c r="B32" s="9">
        <v>24</v>
      </c>
      <c r="C32" s="9" t="s">
        <v>144</v>
      </c>
      <c r="D32" s="9" t="s">
        <v>145</v>
      </c>
      <c r="E32" s="9" t="s">
        <v>146</v>
      </c>
      <c r="F32" s="9" t="s">
        <v>147</v>
      </c>
      <c r="G32" s="9" t="s">
        <v>148</v>
      </c>
      <c r="H32" s="9">
        <v>352279796</v>
      </c>
      <c r="I32" s="10" t="s">
        <v>26</v>
      </c>
      <c r="J32" s="11" t="str">
        <f>VLOOKUP(C32,[2]PĐT!$B$2:$F$59,5,0)</f>
        <v>Đủ điều kiện</v>
      </c>
    </row>
    <row r="33" spans="1:10" ht="13" x14ac:dyDescent="0.3">
      <c r="A33" s="5">
        <v>32</v>
      </c>
      <c r="B33" s="6">
        <v>25</v>
      </c>
      <c r="C33" s="6" t="s">
        <v>149</v>
      </c>
      <c r="D33" s="6" t="s">
        <v>150</v>
      </c>
      <c r="E33" s="6" t="s">
        <v>151</v>
      </c>
      <c r="F33" s="6" t="s">
        <v>152</v>
      </c>
      <c r="G33" s="6" t="s">
        <v>153</v>
      </c>
      <c r="H33" s="6">
        <v>373656745</v>
      </c>
      <c r="I33" s="7" t="s">
        <v>26</v>
      </c>
      <c r="J33" s="8" t="e">
        <f>VLOOKUP(C33,[2]PĐT!$B$2:$F$59,5,0)</f>
        <v>#N/A</v>
      </c>
    </row>
    <row r="34" spans="1:10" s="12" customFormat="1" ht="13" x14ac:dyDescent="0.3">
      <c r="A34" s="5">
        <v>33</v>
      </c>
      <c r="B34" s="9">
        <v>26</v>
      </c>
      <c r="C34" s="9" t="s">
        <v>154</v>
      </c>
      <c r="D34" s="9" t="s">
        <v>155</v>
      </c>
      <c r="E34" s="9" t="s">
        <v>156</v>
      </c>
      <c r="F34" s="9" t="s">
        <v>34</v>
      </c>
      <c r="G34" s="9" t="s">
        <v>157</v>
      </c>
      <c r="H34" s="9">
        <v>853477239</v>
      </c>
      <c r="I34" s="105" t="s">
        <v>26</v>
      </c>
      <c r="J34" s="11" t="str">
        <f>VLOOKUP(C34,[2]PĐT!$B$2:$F$59,5,0)</f>
        <v>Đủ điều kiện</v>
      </c>
    </row>
    <row r="35" spans="1:10" s="12" customFormat="1" ht="13" x14ac:dyDescent="0.3">
      <c r="A35" s="5">
        <v>34</v>
      </c>
      <c r="B35" s="9">
        <v>26</v>
      </c>
      <c r="C35" s="9" t="s">
        <v>158</v>
      </c>
      <c r="D35" s="9" t="s">
        <v>159</v>
      </c>
      <c r="E35" s="9" t="s">
        <v>160</v>
      </c>
      <c r="F35" s="9" t="s">
        <v>34</v>
      </c>
      <c r="G35" s="9" t="s">
        <v>161</v>
      </c>
      <c r="H35" s="9">
        <v>965741150</v>
      </c>
      <c r="I35" s="106"/>
      <c r="J35" s="11" t="str">
        <f>VLOOKUP(C35,[2]PĐT!$B$2:$F$59,5,0)</f>
        <v>Đủ điều kiện</v>
      </c>
    </row>
    <row r="36" spans="1:10" ht="13" x14ac:dyDescent="0.3">
      <c r="A36" s="5">
        <v>35</v>
      </c>
      <c r="B36" s="6">
        <v>27</v>
      </c>
      <c r="C36" s="6" t="s">
        <v>162</v>
      </c>
      <c r="D36" s="6" t="s">
        <v>163</v>
      </c>
      <c r="E36" s="6" t="s">
        <v>38</v>
      </c>
      <c r="F36" s="6" t="s">
        <v>24</v>
      </c>
      <c r="G36" s="6" t="s">
        <v>164</v>
      </c>
      <c r="H36" s="6">
        <v>384260332</v>
      </c>
      <c r="I36" s="7" t="s">
        <v>26</v>
      </c>
      <c r="J36" s="8" t="str">
        <f>VLOOKUP(C36,[2]PĐT!$B$2:$F$59,5,0)</f>
        <v>Chưa đạt BTTN</v>
      </c>
    </row>
    <row r="37" spans="1:10" s="12" customFormat="1" ht="13" x14ac:dyDescent="0.3">
      <c r="A37" s="5">
        <v>36</v>
      </c>
      <c r="B37" s="9">
        <v>28</v>
      </c>
      <c r="C37" s="9" t="s">
        <v>165</v>
      </c>
      <c r="D37" s="9" t="s">
        <v>166</v>
      </c>
      <c r="E37" s="9" t="s">
        <v>167</v>
      </c>
      <c r="F37" s="9" t="s">
        <v>168</v>
      </c>
      <c r="G37" s="9" t="s">
        <v>169</v>
      </c>
      <c r="H37" s="9">
        <v>365665056</v>
      </c>
      <c r="I37" s="10" t="s">
        <v>26</v>
      </c>
      <c r="J37" s="11" t="str">
        <f>VLOOKUP(C37,[2]PĐT!$B$2:$F$59,5,0)</f>
        <v>Đủ điều kiện</v>
      </c>
    </row>
    <row r="38" spans="1:10" ht="13" x14ac:dyDescent="0.3">
      <c r="A38" s="5">
        <v>37</v>
      </c>
      <c r="B38" s="6">
        <v>29</v>
      </c>
      <c r="C38" s="6" t="s">
        <v>170</v>
      </c>
      <c r="D38" s="6" t="s">
        <v>171</v>
      </c>
      <c r="E38" s="6" t="s">
        <v>172</v>
      </c>
      <c r="F38" s="6" t="s">
        <v>12</v>
      </c>
      <c r="G38" s="6" t="s">
        <v>173</v>
      </c>
      <c r="H38" s="6">
        <v>946563489</v>
      </c>
      <c r="I38" s="7" t="s">
        <v>26</v>
      </c>
      <c r="J38" s="8" t="str">
        <f>VLOOKUP(C38,[2]PĐT!$B$2:$F$59,5,0)</f>
        <v>Đủ điều kiện</v>
      </c>
    </row>
    <row r="39" spans="1:10" s="12" customFormat="1" ht="13" x14ac:dyDescent="0.3">
      <c r="A39" s="5">
        <v>38</v>
      </c>
      <c r="B39" s="9">
        <v>30</v>
      </c>
      <c r="C39" s="9" t="s">
        <v>174</v>
      </c>
      <c r="D39" s="9" t="s">
        <v>175</v>
      </c>
      <c r="E39" s="9" t="s">
        <v>176</v>
      </c>
      <c r="F39" s="9" t="s">
        <v>132</v>
      </c>
      <c r="G39" s="9" t="s">
        <v>177</v>
      </c>
      <c r="H39" s="9">
        <v>869672410</v>
      </c>
      <c r="I39" s="105" t="s">
        <v>178</v>
      </c>
      <c r="J39" s="11" t="str">
        <f>VLOOKUP(C39,[2]PĐT!$B$2:$F$59,5,0)</f>
        <v>Đủ điều kiện</v>
      </c>
    </row>
    <row r="40" spans="1:10" s="12" customFormat="1" ht="13" x14ac:dyDescent="0.3">
      <c r="A40" s="5">
        <v>39</v>
      </c>
      <c r="B40" s="9">
        <v>30</v>
      </c>
      <c r="C40" s="9" t="s">
        <v>179</v>
      </c>
      <c r="D40" s="9" t="s">
        <v>180</v>
      </c>
      <c r="E40" s="9" t="s">
        <v>181</v>
      </c>
      <c r="F40" s="9" t="s">
        <v>132</v>
      </c>
      <c r="G40" s="9" t="s">
        <v>182</v>
      </c>
      <c r="H40" s="9">
        <v>961531366</v>
      </c>
      <c r="I40" s="106"/>
      <c r="J40" s="11" t="str">
        <f>VLOOKUP(C40,[2]PĐT!$B$2:$F$59,5,0)</f>
        <v>Đủ điều kiện</v>
      </c>
    </row>
    <row r="41" spans="1:10" ht="13" x14ac:dyDescent="0.3">
      <c r="A41" s="5">
        <v>40</v>
      </c>
      <c r="B41" s="6">
        <v>31</v>
      </c>
      <c r="C41" s="6" t="s">
        <v>183</v>
      </c>
      <c r="D41" s="6" t="s">
        <v>184</v>
      </c>
      <c r="E41" s="6" t="s">
        <v>185</v>
      </c>
      <c r="F41" s="6" t="s">
        <v>147</v>
      </c>
      <c r="G41" s="6" t="s">
        <v>186</v>
      </c>
      <c r="H41" s="6">
        <v>855090339</v>
      </c>
      <c r="I41" s="103" t="s">
        <v>26</v>
      </c>
      <c r="J41" s="8" t="e">
        <f>VLOOKUP(C41,[2]PĐT!$B$2:$F$59,5,0)</f>
        <v>#N/A</v>
      </c>
    </row>
    <row r="42" spans="1:10" ht="13" x14ac:dyDescent="0.3">
      <c r="A42" s="5">
        <v>41</v>
      </c>
      <c r="B42" s="6">
        <v>31</v>
      </c>
      <c r="C42" s="6" t="s">
        <v>187</v>
      </c>
      <c r="D42" s="6" t="s">
        <v>188</v>
      </c>
      <c r="E42" s="6" t="s">
        <v>76</v>
      </c>
      <c r="F42" s="6" t="s">
        <v>147</v>
      </c>
      <c r="G42" s="6" t="s">
        <v>189</v>
      </c>
      <c r="H42" s="6">
        <v>899127584</v>
      </c>
      <c r="I42" s="104"/>
      <c r="J42" s="8" t="e">
        <f>VLOOKUP(C42,[2]PĐT!$B$2:$F$59,5,0)</f>
        <v>#N/A</v>
      </c>
    </row>
    <row r="43" spans="1:10" s="12" customFormat="1" ht="13" x14ac:dyDescent="0.3">
      <c r="A43" s="5">
        <v>42</v>
      </c>
      <c r="B43" s="9">
        <v>32</v>
      </c>
      <c r="C43" s="9" t="s">
        <v>190</v>
      </c>
      <c r="D43" s="9" t="s">
        <v>191</v>
      </c>
      <c r="E43" s="9" t="s">
        <v>192</v>
      </c>
      <c r="F43" s="9" t="s">
        <v>39</v>
      </c>
      <c r="G43" s="9" t="s">
        <v>193</v>
      </c>
      <c r="H43" s="9">
        <v>366909542</v>
      </c>
      <c r="I43" s="105" t="s">
        <v>26</v>
      </c>
      <c r="J43" s="11" t="str">
        <f>VLOOKUP(C43,[2]PĐT!$B$2:$F$59,5,0)</f>
        <v>Đủ điều kiện</v>
      </c>
    </row>
    <row r="44" spans="1:10" s="12" customFormat="1" ht="13" x14ac:dyDescent="0.3">
      <c r="A44" s="5">
        <v>43</v>
      </c>
      <c r="B44" s="9">
        <v>32</v>
      </c>
      <c r="C44" s="9" t="s">
        <v>194</v>
      </c>
      <c r="D44" s="9" t="s">
        <v>195</v>
      </c>
      <c r="E44" s="9" t="s">
        <v>196</v>
      </c>
      <c r="F44" s="9" t="s">
        <v>39</v>
      </c>
      <c r="G44" s="9" t="s">
        <v>197</v>
      </c>
      <c r="H44" s="9">
        <v>903068530</v>
      </c>
      <c r="I44" s="106"/>
      <c r="J44" s="11" t="e">
        <f>VLOOKUP(C44,[2]PĐT!$B$2:$F$59,5,0)</f>
        <v>#N/A</v>
      </c>
    </row>
    <row r="45" spans="1:10" ht="13" x14ac:dyDescent="0.3">
      <c r="A45" s="5">
        <v>44</v>
      </c>
      <c r="B45" s="6">
        <v>33</v>
      </c>
      <c r="C45" s="6" t="s">
        <v>198</v>
      </c>
      <c r="D45" s="6" t="s">
        <v>199</v>
      </c>
      <c r="E45" s="6" t="s">
        <v>200</v>
      </c>
      <c r="F45" s="6" t="s">
        <v>132</v>
      </c>
      <c r="G45" s="6" t="s">
        <v>201</v>
      </c>
      <c r="H45" s="6">
        <v>968910073</v>
      </c>
      <c r="I45" s="7" t="s">
        <v>178</v>
      </c>
      <c r="J45" s="8" t="e">
        <f>VLOOKUP(C45,[2]PĐT!$B$2:$F$59,5,0)</f>
        <v>#N/A</v>
      </c>
    </row>
    <row r="46" spans="1:10" s="12" customFormat="1" ht="13" x14ac:dyDescent="0.3">
      <c r="A46" s="5">
        <v>45</v>
      </c>
      <c r="B46" s="9">
        <v>34</v>
      </c>
      <c r="C46" s="9" t="s">
        <v>202</v>
      </c>
      <c r="D46" s="9" t="s">
        <v>203</v>
      </c>
      <c r="E46" s="9" t="s">
        <v>8</v>
      </c>
      <c r="F46" s="9" t="s">
        <v>132</v>
      </c>
      <c r="G46" s="9" t="s">
        <v>204</v>
      </c>
      <c r="H46" s="9">
        <v>399925348</v>
      </c>
      <c r="I46" s="10" t="s">
        <v>26</v>
      </c>
      <c r="J46" s="11" t="str">
        <f>VLOOKUP(C46,[2]PĐT!$B$2:$F$59,5,0)</f>
        <v>Chưa đạt BTTN</v>
      </c>
    </row>
    <row r="47" spans="1:10" ht="13" x14ac:dyDescent="0.3">
      <c r="A47" s="5">
        <v>46</v>
      </c>
      <c r="B47" s="6">
        <v>35</v>
      </c>
      <c r="C47" s="6" t="s">
        <v>205</v>
      </c>
      <c r="D47" s="6" t="s">
        <v>206</v>
      </c>
      <c r="E47" s="6" t="s">
        <v>207</v>
      </c>
      <c r="F47" s="6" t="s">
        <v>208</v>
      </c>
      <c r="G47" s="6" t="s">
        <v>209</v>
      </c>
      <c r="H47" s="6">
        <v>364809778</v>
      </c>
      <c r="I47" s="7" t="s">
        <v>26</v>
      </c>
      <c r="J47" s="8" t="str">
        <f>VLOOKUP(C47,[2]PĐT!$B$2:$F$59,5,0)</f>
        <v>Đủ điều kiện</v>
      </c>
    </row>
    <row r="48" spans="1:10" s="12" customFormat="1" ht="13" x14ac:dyDescent="0.3">
      <c r="A48" s="13">
        <v>47</v>
      </c>
      <c r="B48" s="14">
        <v>36</v>
      </c>
      <c r="C48" s="14" t="s">
        <v>210</v>
      </c>
      <c r="D48" s="14" t="s">
        <v>211</v>
      </c>
      <c r="E48" s="14" t="s">
        <v>212</v>
      </c>
      <c r="F48" s="14" t="s">
        <v>52</v>
      </c>
      <c r="G48" s="14" t="s">
        <v>213</v>
      </c>
      <c r="H48" s="14">
        <v>935753308</v>
      </c>
      <c r="I48" s="15" t="s">
        <v>26</v>
      </c>
      <c r="J48" s="16" t="str">
        <f>VLOOKUP(C48,[2]PĐT!$B$2:$F$59,5,0)</f>
        <v>Đủ điều kiện</v>
      </c>
    </row>
  </sheetData>
  <mergeCells count="11">
    <mergeCell ref="I28:I29"/>
    <mergeCell ref="I4:I5"/>
    <mergeCell ref="I12:I13"/>
    <mergeCell ref="I17:I18"/>
    <mergeCell ref="I23:I24"/>
    <mergeCell ref="I26:I27"/>
    <mergeCell ref="I30:I31"/>
    <mergeCell ref="I34:I35"/>
    <mergeCell ref="I39:I40"/>
    <mergeCell ref="I41:I42"/>
    <mergeCell ref="I43:I44"/>
  </mergeCells>
  <conditionalFormatting sqref="B2:B48">
    <cfRule type="duplicateValues" dxfId="1" priority="1"/>
  </conditionalFormatting>
  <conditionalFormatting sqref="C2:C48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85"/>
  <sheetViews>
    <sheetView workbookViewId="0">
      <selection activeCell="Q87" sqref="Q87"/>
    </sheetView>
  </sheetViews>
  <sheetFormatPr defaultColWidth="8.6328125" defaultRowHeight="13" x14ac:dyDescent="0.3"/>
  <cols>
    <col min="1" max="1" width="4.453125" style="50" customWidth="1"/>
    <col min="2" max="2" width="13.36328125" style="50" customWidth="1"/>
    <col min="3" max="3" width="22.453125" style="49" bestFit="1" customWidth="1"/>
    <col min="4" max="4" width="7.6328125" style="49" customWidth="1"/>
    <col min="5" max="5" width="13.6328125" style="50" bestFit="1" customWidth="1"/>
    <col min="6" max="6" width="10.81640625" style="50" customWidth="1"/>
    <col min="7" max="7" width="34.81640625" style="49" customWidth="1"/>
    <col min="8" max="8" width="16.1796875" style="49" customWidth="1"/>
    <col min="9" max="9" width="31.36328125" style="49" customWidth="1"/>
    <col min="10" max="10" width="14.6328125" style="49" customWidth="1"/>
    <col min="11" max="11" width="14.36328125" style="55" customWidth="1"/>
    <col min="12" max="12" width="8.6328125" style="55"/>
    <col min="13" max="16384" width="8.6328125" style="49"/>
  </cols>
  <sheetData>
    <row r="1" spans="1:13" ht="22.75" customHeight="1" x14ac:dyDescent="0.4">
      <c r="A1" s="107" t="s">
        <v>319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3" ht="15" x14ac:dyDescent="0.3">
      <c r="B2" s="48" t="s">
        <v>320</v>
      </c>
    </row>
    <row r="3" spans="1:13" s="50" customFormat="1" ht="6.75" customHeight="1" x14ac:dyDescent="0.3">
      <c r="C3" s="108"/>
      <c r="D3" s="108"/>
      <c r="K3" s="56"/>
      <c r="L3" s="56"/>
    </row>
    <row r="4" spans="1:13" s="50" customFormat="1" x14ac:dyDescent="0.3">
      <c r="A4" s="51" t="s">
        <v>1</v>
      </c>
      <c r="B4" s="51" t="s">
        <v>321</v>
      </c>
      <c r="C4" s="109" t="s">
        <v>322</v>
      </c>
      <c r="D4" s="110"/>
      <c r="E4" s="51" t="s">
        <v>4</v>
      </c>
      <c r="F4" s="51" t="s">
        <v>323</v>
      </c>
      <c r="G4" s="51" t="s">
        <v>324</v>
      </c>
      <c r="H4" s="51" t="s">
        <v>325</v>
      </c>
      <c r="I4" s="51" t="s">
        <v>17</v>
      </c>
      <c r="J4" s="51" t="s">
        <v>10</v>
      </c>
      <c r="K4" s="56"/>
      <c r="L4" s="56"/>
    </row>
    <row r="5" spans="1:13" x14ac:dyDescent="0.3">
      <c r="A5" s="51" t="e">
        <f t="shared" ref="A5:A11" si="0">A4+1</f>
        <v>#VALUE!</v>
      </c>
      <c r="B5" s="51" t="s">
        <v>283</v>
      </c>
      <c r="C5" s="52" t="s">
        <v>375</v>
      </c>
      <c r="D5" s="53" t="s">
        <v>376</v>
      </c>
      <c r="E5" s="51" t="s">
        <v>216</v>
      </c>
      <c r="F5" s="51" t="s">
        <v>329</v>
      </c>
      <c r="G5" s="54" t="s">
        <v>330</v>
      </c>
      <c r="H5" s="54" t="s">
        <v>377</v>
      </c>
      <c r="I5" s="54" t="s">
        <v>378</v>
      </c>
      <c r="J5" s="54"/>
      <c r="K5" s="55" t="str">
        <f>VLOOKUP(B5,'DSSV_ĐK_HƯỚNG ĐỀ TÀI'!$B$7:$H$86,1,0)</f>
        <v>DH51900204</v>
      </c>
      <c r="L5" s="55" t="str">
        <f>VLOOKUP(B5,'DSSV_ĐK_HƯỚNG ĐỀ TÀI'!$B$7:$H$86,2,0)</f>
        <v>Nguyễn Trường</v>
      </c>
      <c r="M5" s="55"/>
    </row>
    <row r="6" spans="1:13" x14ac:dyDescent="0.3">
      <c r="A6" s="51" t="e">
        <f t="shared" si="0"/>
        <v>#VALUE!</v>
      </c>
      <c r="B6" s="51" t="s">
        <v>278</v>
      </c>
      <c r="C6" s="52" t="s">
        <v>542</v>
      </c>
      <c r="D6" s="53" t="s">
        <v>376</v>
      </c>
      <c r="E6" s="51" t="s">
        <v>303</v>
      </c>
      <c r="F6" s="51" t="s">
        <v>329</v>
      </c>
      <c r="G6" s="54" t="s">
        <v>330</v>
      </c>
      <c r="H6" s="54" t="s">
        <v>543</v>
      </c>
      <c r="I6" s="54" t="s">
        <v>544</v>
      </c>
      <c r="J6" s="54"/>
      <c r="K6" s="55" t="str">
        <f>VLOOKUP(B6,'DSSV_ĐK_HƯỚNG ĐỀ TÀI'!$B$7:$H$86,1,0)</f>
        <v>DH52005663</v>
      </c>
      <c r="L6" s="55" t="str">
        <f>VLOOKUP(B6,'DSSV_ĐK_HƯỚNG ĐỀ TÀI'!$B$7:$H$86,2,0)</f>
        <v>Huỳnh Hoàng</v>
      </c>
    </row>
    <row r="7" spans="1:13" x14ac:dyDescent="0.3">
      <c r="A7" s="51" t="e">
        <f t="shared" si="0"/>
        <v>#VALUE!</v>
      </c>
      <c r="B7" s="51" t="s">
        <v>301</v>
      </c>
      <c r="C7" s="52" t="s">
        <v>516</v>
      </c>
      <c r="D7" s="53" t="s">
        <v>517</v>
      </c>
      <c r="E7" s="51" t="s">
        <v>309</v>
      </c>
      <c r="F7" s="51" t="s">
        <v>329</v>
      </c>
      <c r="G7" s="54" t="s">
        <v>330</v>
      </c>
      <c r="H7" s="54" t="s">
        <v>518</v>
      </c>
      <c r="I7" s="54" t="s">
        <v>519</v>
      </c>
      <c r="J7" s="54"/>
      <c r="K7" s="55" t="str">
        <f>VLOOKUP(B7,'DSSV_ĐK_HƯỚNG ĐỀ TÀI'!$B$7:$H$86,1,0)</f>
        <v>DH52003496</v>
      </c>
      <c r="L7" s="55" t="str">
        <f>VLOOKUP(B7,'DSSV_ĐK_HƯỚNG ĐỀ TÀI'!$B$7:$H$86,2,0)</f>
        <v>Nguyễn Ngọc Thiên</v>
      </c>
    </row>
    <row r="8" spans="1:13" x14ac:dyDescent="0.3">
      <c r="A8" s="51" t="e">
        <f t="shared" si="0"/>
        <v>#VALUE!</v>
      </c>
      <c r="B8" s="51" t="s">
        <v>302</v>
      </c>
      <c r="C8" s="52" t="s">
        <v>428</v>
      </c>
      <c r="D8" s="53" t="s">
        <v>429</v>
      </c>
      <c r="E8" s="51" t="s">
        <v>219</v>
      </c>
      <c r="F8" s="51" t="s">
        <v>329</v>
      </c>
      <c r="G8" s="54" t="s">
        <v>330</v>
      </c>
      <c r="H8" s="54" t="s">
        <v>430</v>
      </c>
      <c r="I8" s="54" t="s">
        <v>431</v>
      </c>
      <c r="J8" s="54"/>
      <c r="K8" s="55" t="str">
        <f>VLOOKUP(B8,'DSSV_ĐK_HƯỚNG ĐỀ TÀI'!$B$7:$H$86,1,0)</f>
        <v>DH51902940</v>
      </c>
      <c r="L8" s="55" t="str">
        <f>VLOOKUP(B8,'DSSV_ĐK_HƯỚNG ĐỀ TÀI'!$B$7:$H$86,2,0)</f>
        <v>Phạm Tuấn</v>
      </c>
    </row>
    <row r="9" spans="1:13" x14ac:dyDescent="0.3">
      <c r="A9" s="51" t="e">
        <f t="shared" si="0"/>
        <v>#VALUE!</v>
      </c>
      <c r="B9" s="51" t="s">
        <v>250</v>
      </c>
      <c r="C9" s="52" t="s">
        <v>489</v>
      </c>
      <c r="D9" s="53" t="s">
        <v>429</v>
      </c>
      <c r="E9" s="51" t="s">
        <v>304</v>
      </c>
      <c r="F9" s="51" t="s">
        <v>329</v>
      </c>
      <c r="G9" s="54" t="s">
        <v>330</v>
      </c>
      <c r="H9" s="54" t="s">
        <v>490</v>
      </c>
      <c r="I9" s="54" t="s">
        <v>491</v>
      </c>
      <c r="J9" s="54"/>
      <c r="K9" s="55" t="str">
        <f>VLOOKUP(B9,'DSSV_ĐK_HƯỚNG ĐỀ TÀI'!$B$7:$H$86,1,0)</f>
        <v>DH52003458</v>
      </c>
      <c r="L9" s="55" t="str">
        <f>VLOOKUP(B9,'DSSV_ĐK_HƯỚNG ĐỀ TÀI'!$B$7:$H$86,2,0)</f>
        <v>Mai Xuân</v>
      </c>
    </row>
    <row r="10" spans="1:13" x14ac:dyDescent="0.3">
      <c r="A10" s="51" t="e">
        <f t="shared" si="0"/>
        <v>#VALUE!</v>
      </c>
      <c r="B10" s="51" t="s">
        <v>297</v>
      </c>
      <c r="C10" s="52" t="s">
        <v>353</v>
      </c>
      <c r="D10" s="53" t="s">
        <v>354</v>
      </c>
      <c r="E10" s="51" t="s">
        <v>217</v>
      </c>
      <c r="F10" s="51" t="s">
        <v>329</v>
      </c>
      <c r="G10" s="54" t="s">
        <v>330</v>
      </c>
      <c r="H10" s="54" t="s">
        <v>355</v>
      </c>
      <c r="I10" s="54" t="s">
        <v>356</v>
      </c>
      <c r="J10" s="54"/>
      <c r="K10" s="55" t="str">
        <f>VLOOKUP(B10,'DSSV_ĐK_HƯỚNG ĐỀ TÀI'!$B$7:$H$86,1,0)</f>
        <v>DH51903232</v>
      </c>
      <c r="L10" s="55" t="str">
        <f>VLOOKUP(B10,'DSSV_ĐK_HƯỚNG ĐỀ TÀI'!$B$7:$H$86,2,0)</f>
        <v>Phạm Văn</v>
      </c>
    </row>
    <row r="11" spans="1:13" x14ac:dyDescent="0.3">
      <c r="A11" s="51" t="e">
        <f t="shared" si="0"/>
        <v>#VALUE!</v>
      </c>
      <c r="B11" s="51" t="s">
        <v>249</v>
      </c>
      <c r="C11" s="52" t="s">
        <v>586</v>
      </c>
      <c r="D11" s="53" t="s">
        <v>587</v>
      </c>
      <c r="E11" s="51" t="s">
        <v>308</v>
      </c>
      <c r="F11" s="51" t="s">
        <v>329</v>
      </c>
      <c r="G11" s="54" t="s">
        <v>330</v>
      </c>
      <c r="H11" s="54" t="s">
        <v>588</v>
      </c>
      <c r="I11" s="54" t="s">
        <v>589</v>
      </c>
      <c r="J11" s="54"/>
      <c r="K11" s="55" t="str">
        <f>VLOOKUP(B11,'DSSV_ĐK_HƯỚNG ĐỀ TÀI'!$B$7:$H$86,1,0)</f>
        <v>DH52005698</v>
      </c>
      <c r="L11" s="55" t="str">
        <f>VLOOKUP(B11,'DSSV_ĐK_HƯỚNG ĐỀ TÀI'!$B$7:$H$86,2,0)</f>
        <v>Lê Đình</v>
      </c>
    </row>
    <row r="12" spans="1:13" x14ac:dyDescent="0.3">
      <c r="A12" s="51">
        <v>1</v>
      </c>
      <c r="B12" s="51" t="s">
        <v>326</v>
      </c>
      <c r="C12" s="52" t="s">
        <v>327</v>
      </c>
      <c r="D12" s="53" t="s">
        <v>328</v>
      </c>
      <c r="E12" s="51" t="s">
        <v>221</v>
      </c>
      <c r="F12" s="51" t="s">
        <v>329</v>
      </c>
      <c r="G12" s="54" t="s">
        <v>330</v>
      </c>
      <c r="H12" s="54" t="s">
        <v>331</v>
      </c>
      <c r="I12" s="54" t="s">
        <v>332</v>
      </c>
      <c r="J12" s="54"/>
      <c r="K12" s="55" t="e">
        <f>VLOOKUP(B12,'DSSV_ĐK_HƯỚNG ĐỀ TÀI'!$B$7:$H$86,1,0)</f>
        <v>#N/A</v>
      </c>
      <c r="L12" s="55" t="e">
        <f>VLOOKUP(B12,'DSSV_ĐK_HƯỚNG ĐỀ TÀI'!$B$7:$H$86,2,0)</f>
        <v>#N/A</v>
      </c>
    </row>
    <row r="13" spans="1:13" x14ac:dyDescent="0.3">
      <c r="A13" s="51">
        <f t="shared" ref="A13:A44" si="1">A12+1</f>
        <v>2</v>
      </c>
      <c r="B13" s="51" t="s">
        <v>281</v>
      </c>
      <c r="C13" s="52" t="s">
        <v>340</v>
      </c>
      <c r="D13" s="53" t="s">
        <v>328</v>
      </c>
      <c r="E13" s="51" t="s">
        <v>218</v>
      </c>
      <c r="F13" s="51" t="s">
        <v>329</v>
      </c>
      <c r="G13" s="54" t="s">
        <v>330</v>
      </c>
      <c r="H13" s="54" t="s">
        <v>341</v>
      </c>
      <c r="I13" s="54" t="s">
        <v>342</v>
      </c>
      <c r="J13" s="54"/>
      <c r="K13" s="55" t="str">
        <f>VLOOKUP(B13,'DSSV_ĐK_HƯỚNG ĐỀ TÀI'!$B$7:$H$86,1,0)</f>
        <v>DH51903389</v>
      </c>
      <c r="L13" s="55" t="str">
        <f>VLOOKUP(B13,'DSSV_ĐK_HƯỚNG ĐỀ TÀI'!$B$7:$H$86,2,0)</f>
        <v>Hồ Đình</v>
      </c>
    </row>
    <row r="14" spans="1:13" x14ac:dyDescent="0.3">
      <c r="A14" s="51">
        <f t="shared" si="1"/>
        <v>3</v>
      </c>
      <c r="B14" s="51" t="s">
        <v>240</v>
      </c>
      <c r="C14" s="52" t="s">
        <v>84</v>
      </c>
      <c r="D14" s="53" t="s">
        <v>76</v>
      </c>
      <c r="E14" s="51" t="s">
        <v>220</v>
      </c>
      <c r="F14" s="51" t="s">
        <v>329</v>
      </c>
      <c r="G14" s="54" t="s">
        <v>330</v>
      </c>
      <c r="H14" s="54" t="s">
        <v>408</v>
      </c>
      <c r="I14" s="54" t="s">
        <v>409</v>
      </c>
      <c r="J14" s="54"/>
      <c r="K14" s="55" t="str">
        <f>VLOOKUP(B14,'DSSV_ĐK_HƯỚNG ĐỀ TÀI'!$B$7:$H$86,1,0)</f>
        <v>DH51902719</v>
      </c>
      <c r="L14" s="55" t="str">
        <f>VLOOKUP(B14,'DSSV_ĐK_HƯỚNG ĐỀ TÀI'!$B$7:$H$86,2,0)</f>
        <v>Lê Hoàng</v>
      </c>
    </row>
    <row r="15" spans="1:13" x14ac:dyDescent="0.3">
      <c r="A15" s="51">
        <f t="shared" si="1"/>
        <v>4</v>
      </c>
      <c r="B15" s="51" t="s">
        <v>253</v>
      </c>
      <c r="C15" s="52" t="s">
        <v>410</v>
      </c>
      <c r="D15" s="53" t="s">
        <v>76</v>
      </c>
      <c r="E15" s="51" t="s">
        <v>220</v>
      </c>
      <c r="F15" s="51" t="s">
        <v>329</v>
      </c>
      <c r="G15" s="54" t="s">
        <v>330</v>
      </c>
      <c r="H15" s="54" t="s">
        <v>411</v>
      </c>
      <c r="I15" s="54" t="s">
        <v>412</v>
      </c>
      <c r="J15" s="54"/>
      <c r="K15" s="55" t="str">
        <f>VLOOKUP(B15,'DSSV_ĐK_HƯỚNG ĐỀ TÀI'!$B$7:$H$86,1,0)</f>
        <v>DH51902994</v>
      </c>
      <c r="L15" s="55" t="str">
        <f>VLOOKUP(B15,'DSSV_ĐK_HƯỚNG ĐỀ TÀI'!$B$7:$H$86,2,0)</f>
        <v>Lê Hữu</v>
      </c>
    </row>
    <row r="16" spans="1:13" x14ac:dyDescent="0.3">
      <c r="A16" s="51">
        <f t="shared" si="1"/>
        <v>5</v>
      </c>
      <c r="B16" s="51" t="s">
        <v>241</v>
      </c>
      <c r="C16" s="52" t="s">
        <v>413</v>
      </c>
      <c r="D16" s="53" t="s">
        <v>76</v>
      </c>
      <c r="E16" s="51" t="s">
        <v>220</v>
      </c>
      <c r="F16" s="51" t="s">
        <v>329</v>
      </c>
      <c r="G16" s="54" t="s">
        <v>330</v>
      </c>
      <c r="H16" s="54" t="s">
        <v>414</v>
      </c>
      <c r="I16" s="54" t="s">
        <v>415</v>
      </c>
      <c r="J16" s="54"/>
      <c r="K16" s="55" t="str">
        <f>VLOOKUP(B16,'DSSV_ĐK_HƯỚNG ĐỀ TÀI'!$B$7:$H$86,1,0)</f>
        <v>DH51903405</v>
      </c>
      <c r="L16" s="55" t="str">
        <f>VLOOKUP(B16,'DSSV_ĐK_HƯỚNG ĐỀ TÀI'!$B$7:$H$86,2,0)</f>
        <v>Lê Trần</v>
      </c>
    </row>
    <row r="17" spans="1:12" x14ac:dyDescent="0.3">
      <c r="A17" s="51">
        <f t="shared" si="1"/>
        <v>6</v>
      </c>
      <c r="B17" s="51" t="s">
        <v>274</v>
      </c>
      <c r="C17" s="52" t="s">
        <v>42</v>
      </c>
      <c r="D17" s="53" t="s">
        <v>76</v>
      </c>
      <c r="E17" s="51" t="s">
        <v>304</v>
      </c>
      <c r="F17" s="51" t="s">
        <v>329</v>
      </c>
      <c r="G17" s="54" t="s">
        <v>330</v>
      </c>
      <c r="H17" s="54" t="s">
        <v>492</v>
      </c>
      <c r="I17" s="54" t="s">
        <v>493</v>
      </c>
      <c r="J17" s="54"/>
      <c r="K17" s="55" t="str">
        <f>VLOOKUP(B17,'DSSV_ĐK_HƯỚNG ĐỀ TÀI'!$B$7:$H$86,1,0)</f>
        <v>DH52002862</v>
      </c>
      <c r="L17" s="55" t="str">
        <f>VLOOKUP(B17,'DSSV_ĐK_HƯỚNG ĐỀ TÀI'!$B$7:$H$86,2,0)</f>
        <v>Lê Văn</v>
      </c>
    </row>
    <row r="18" spans="1:12" x14ac:dyDescent="0.3">
      <c r="A18" s="51">
        <f t="shared" si="1"/>
        <v>7</v>
      </c>
      <c r="B18" s="51" t="s">
        <v>227</v>
      </c>
      <c r="C18" s="52" t="s">
        <v>166</v>
      </c>
      <c r="D18" s="53" t="s">
        <v>76</v>
      </c>
      <c r="E18" s="51" t="s">
        <v>303</v>
      </c>
      <c r="F18" s="51" t="s">
        <v>329</v>
      </c>
      <c r="G18" s="54" t="s">
        <v>330</v>
      </c>
      <c r="H18" s="54" t="s">
        <v>545</v>
      </c>
      <c r="I18" s="54" t="s">
        <v>546</v>
      </c>
      <c r="J18" s="54"/>
      <c r="K18" s="55" t="str">
        <f>VLOOKUP(B18,'DSSV_ĐK_HƯỚNG ĐỀ TÀI'!$B$7:$H$86,1,0)</f>
        <v>DH52004278</v>
      </c>
      <c r="L18" s="55" t="str">
        <f>VLOOKUP(B18,'DSSV_ĐK_HƯỚNG ĐỀ TÀI'!$B$7:$H$86,2,0)</f>
        <v>Lê Thành</v>
      </c>
    </row>
    <row r="19" spans="1:12" x14ac:dyDescent="0.3">
      <c r="A19" s="51">
        <f t="shared" si="1"/>
        <v>8</v>
      </c>
      <c r="B19" s="51" t="s">
        <v>268</v>
      </c>
      <c r="C19" s="52" t="s">
        <v>399</v>
      </c>
      <c r="D19" s="53" t="s">
        <v>400</v>
      </c>
      <c r="E19" s="51" t="s">
        <v>223</v>
      </c>
      <c r="F19" s="51" t="s">
        <v>329</v>
      </c>
      <c r="G19" s="54" t="s">
        <v>330</v>
      </c>
      <c r="H19" s="54" t="s">
        <v>401</v>
      </c>
      <c r="I19" s="54" t="s">
        <v>402</v>
      </c>
      <c r="J19" s="54"/>
      <c r="K19" s="55" t="str">
        <f>VLOOKUP(B19,'DSSV_ĐK_HƯỚNG ĐỀ TÀI'!$B$7:$H$86,1,0)</f>
        <v>DH51901916</v>
      </c>
      <c r="L19" s="55" t="str">
        <f>VLOOKUP(B19,'DSSV_ĐK_HƯỚNG ĐỀ TÀI'!$B$7:$H$86,2,0)</f>
        <v>Nguyễn Đức</v>
      </c>
    </row>
    <row r="20" spans="1:12" x14ac:dyDescent="0.3">
      <c r="A20" s="51">
        <f t="shared" si="1"/>
        <v>9</v>
      </c>
      <c r="B20" s="51" t="s">
        <v>228</v>
      </c>
      <c r="C20" s="52" t="s">
        <v>494</v>
      </c>
      <c r="D20" s="53" t="s">
        <v>495</v>
      </c>
      <c r="E20" s="51" t="s">
        <v>304</v>
      </c>
      <c r="F20" s="51" t="s">
        <v>329</v>
      </c>
      <c r="G20" s="54" t="s">
        <v>330</v>
      </c>
      <c r="H20" s="54" t="s">
        <v>496</v>
      </c>
      <c r="I20" s="54" t="s">
        <v>497</v>
      </c>
      <c r="J20" s="54"/>
      <c r="K20" s="55" t="str">
        <f>VLOOKUP(B20,'DSSV_ĐK_HƯỚNG ĐỀ TÀI'!$B$7:$H$86,1,0)</f>
        <v>DH52002772</v>
      </c>
      <c r="L20" s="55" t="str">
        <f>VLOOKUP(B20,'DSSV_ĐK_HƯỚNG ĐỀ TÀI'!$B$7:$H$86,2,0)</f>
        <v>Phạm Phú</v>
      </c>
    </row>
    <row r="21" spans="1:12" x14ac:dyDescent="0.3">
      <c r="A21" s="51">
        <f t="shared" si="1"/>
        <v>10</v>
      </c>
      <c r="B21" s="51" t="s">
        <v>605</v>
      </c>
      <c r="C21" s="52" t="s">
        <v>606</v>
      </c>
      <c r="D21" s="53" t="s">
        <v>160</v>
      </c>
      <c r="E21" s="51" t="s">
        <v>221</v>
      </c>
      <c r="F21" s="51" t="s">
        <v>329</v>
      </c>
      <c r="G21" s="54" t="s">
        <v>330</v>
      </c>
      <c r="H21" s="54" t="s">
        <v>607</v>
      </c>
      <c r="I21" s="54" t="s">
        <v>608</v>
      </c>
      <c r="J21" s="54" t="s">
        <v>609</v>
      </c>
      <c r="K21" s="55" t="e">
        <f>VLOOKUP(B21,'DSSV_ĐK_HƯỚNG ĐỀ TÀI'!$B$7:$H$86,1,0)</f>
        <v>#N/A</v>
      </c>
      <c r="L21" s="55" t="e">
        <f>VLOOKUP(B21,'DSSV_ĐK_HƯỚNG ĐỀ TÀI'!$B$7:$H$86,2,0)</f>
        <v>#N/A</v>
      </c>
    </row>
    <row r="22" spans="1:12" x14ac:dyDescent="0.3">
      <c r="A22" s="51">
        <f t="shared" si="1"/>
        <v>11</v>
      </c>
      <c r="B22" s="51" t="s">
        <v>261</v>
      </c>
      <c r="C22" s="52" t="s">
        <v>512</v>
      </c>
      <c r="D22" s="53" t="s">
        <v>513</v>
      </c>
      <c r="E22" s="51" t="s">
        <v>311</v>
      </c>
      <c r="F22" s="51" t="s">
        <v>329</v>
      </c>
      <c r="G22" s="54" t="s">
        <v>330</v>
      </c>
      <c r="H22" s="54" t="s">
        <v>514</v>
      </c>
      <c r="I22" s="54" t="s">
        <v>515</v>
      </c>
      <c r="J22" s="54"/>
      <c r="K22" s="55" t="str">
        <f>VLOOKUP(B22,'DSSV_ĐK_HƯỚNG ĐỀ TÀI'!$B$7:$H$86,1,0)</f>
        <v>DH52001595</v>
      </c>
      <c r="L22" s="55" t="str">
        <f>VLOOKUP(B22,'DSSV_ĐK_HƯỚNG ĐỀ TÀI'!$B$7:$H$86,2,0)</f>
        <v>Lê Nhật</v>
      </c>
    </row>
    <row r="23" spans="1:12" x14ac:dyDescent="0.3">
      <c r="A23" s="51">
        <f t="shared" si="1"/>
        <v>12</v>
      </c>
      <c r="B23" s="51" t="s">
        <v>294</v>
      </c>
      <c r="C23" s="52" t="s">
        <v>558</v>
      </c>
      <c r="D23" s="53" t="s">
        <v>513</v>
      </c>
      <c r="E23" s="51" t="s">
        <v>307</v>
      </c>
      <c r="F23" s="51" t="s">
        <v>329</v>
      </c>
      <c r="G23" s="54" t="s">
        <v>330</v>
      </c>
      <c r="H23" s="54" t="s">
        <v>559</v>
      </c>
      <c r="I23" s="54" t="s">
        <v>560</v>
      </c>
      <c r="J23" s="54"/>
      <c r="K23" s="55" t="str">
        <f>VLOOKUP(B23,'DSSV_ĐK_HƯỚNG ĐỀ TÀI'!$B$7:$H$86,1,0)</f>
        <v>DH52005783</v>
      </c>
      <c r="L23" s="55" t="str">
        <f>VLOOKUP(B23,'DSSV_ĐK_HƯỚNG ĐỀ TÀI'!$B$7:$H$86,2,0)</f>
        <v>Đặng Anh</v>
      </c>
    </row>
    <row r="24" spans="1:12" x14ac:dyDescent="0.3">
      <c r="A24" s="51">
        <f t="shared" si="1"/>
        <v>13</v>
      </c>
      <c r="B24" s="51" t="s">
        <v>379</v>
      </c>
      <c r="C24" s="52" t="s">
        <v>380</v>
      </c>
      <c r="D24" s="53" t="s">
        <v>381</v>
      </c>
      <c r="E24" s="51" t="s">
        <v>216</v>
      </c>
      <c r="F24" s="51" t="s">
        <v>329</v>
      </c>
      <c r="G24" s="54" t="s">
        <v>330</v>
      </c>
      <c r="H24" s="54" t="s">
        <v>382</v>
      </c>
      <c r="I24" s="54" t="s">
        <v>383</v>
      </c>
      <c r="J24" s="54"/>
      <c r="K24" s="55" t="e">
        <f>VLOOKUP(B24,'DSSV_ĐK_HƯỚNG ĐỀ TÀI'!$B$7:$H$86,1,0)</f>
        <v>#N/A</v>
      </c>
      <c r="L24" s="55" t="e">
        <f>VLOOKUP(B24,'DSSV_ĐK_HƯỚNG ĐỀ TÀI'!$B$7:$H$86,2,0)</f>
        <v>#N/A</v>
      </c>
    </row>
    <row r="25" spans="1:12" x14ac:dyDescent="0.3">
      <c r="A25" s="51">
        <f t="shared" si="1"/>
        <v>14</v>
      </c>
      <c r="B25" s="51" t="s">
        <v>273</v>
      </c>
      <c r="C25" s="52" t="s">
        <v>452</v>
      </c>
      <c r="D25" s="53" t="s">
        <v>453</v>
      </c>
      <c r="E25" s="51" t="s">
        <v>312</v>
      </c>
      <c r="F25" s="51" t="s">
        <v>329</v>
      </c>
      <c r="G25" s="54" t="s">
        <v>330</v>
      </c>
      <c r="H25" s="54" t="s">
        <v>454</v>
      </c>
      <c r="I25" s="54" t="s">
        <v>455</v>
      </c>
      <c r="J25" s="54"/>
      <c r="K25" s="55" t="str">
        <f>VLOOKUP(B25,'DSSV_ĐK_HƯỚNG ĐỀ TÀI'!$B$7:$H$86,1,0)</f>
        <v>DH52001503</v>
      </c>
      <c r="L25" s="55" t="str">
        <f>VLOOKUP(B25,'DSSV_ĐK_HƯỚNG ĐỀ TÀI'!$B$7:$H$86,2,0)</f>
        <v>Vũ Văn</v>
      </c>
    </row>
    <row r="26" spans="1:12" x14ac:dyDescent="0.3">
      <c r="A26" s="51">
        <f t="shared" si="1"/>
        <v>15</v>
      </c>
      <c r="B26" s="51" t="s">
        <v>242</v>
      </c>
      <c r="C26" s="52" t="s">
        <v>461</v>
      </c>
      <c r="D26" s="53" t="s">
        <v>462</v>
      </c>
      <c r="E26" s="51" t="s">
        <v>305</v>
      </c>
      <c r="F26" s="51" t="s">
        <v>329</v>
      </c>
      <c r="G26" s="54" t="s">
        <v>330</v>
      </c>
      <c r="H26" s="54" t="s">
        <v>463</v>
      </c>
      <c r="I26" s="54" t="s">
        <v>464</v>
      </c>
      <c r="J26" s="54"/>
      <c r="K26" s="55" t="str">
        <f>VLOOKUP(B26,'DSSV_ĐK_HƯỚNG ĐỀ TÀI'!$B$7:$H$86,1,0)</f>
        <v>DH52001628</v>
      </c>
      <c r="L26" s="55" t="str">
        <f>VLOOKUP(B26,'DSSV_ĐK_HƯỚNG ĐỀ TÀI'!$B$7:$H$86,2,0)</f>
        <v>Ngô Đoàn Thúy</v>
      </c>
    </row>
    <row r="27" spans="1:12" x14ac:dyDescent="0.3">
      <c r="A27" s="51">
        <f t="shared" si="1"/>
        <v>16</v>
      </c>
      <c r="B27" s="51" t="s">
        <v>270</v>
      </c>
      <c r="C27" s="52" t="s">
        <v>416</v>
      </c>
      <c r="D27" s="53" t="s">
        <v>417</v>
      </c>
      <c r="E27" s="51" t="s">
        <v>220</v>
      </c>
      <c r="F27" s="51" t="s">
        <v>329</v>
      </c>
      <c r="G27" s="54" t="s">
        <v>330</v>
      </c>
      <c r="H27" s="54" t="s">
        <v>418</v>
      </c>
      <c r="I27" s="54" t="s">
        <v>419</v>
      </c>
      <c r="J27" s="54"/>
      <c r="K27" s="55" t="str">
        <f>VLOOKUP(B27,'DSSV_ĐK_HƯỚNG ĐỀ TÀI'!$B$7:$H$86,1,0)</f>
        <v>DH51903595</v>
      </c>
      <c r="L27" s="55" t="str">
        <f>VLOOKUP(B27,'DSSV_ĐK_HƯỚNG ĐỀ TÀI'!$B$7:$H$86,2,0)</f>
        <v>Thái Trung</v>
      </c>
    </row>
    <row r="28" spans="1:12" x14ac:dyDescent="0.3">
      <c r="A28" s="51">
        <f t="shared" si="1"/>
        <v>17</v>
      </c>
      <c r="B28" s="51" t="s">
        <v>280</v>
      </c>
      <c r="C28" s="52" t="s">
        <v>432</v>
      </c>
      <c r="D28" s="53" t="s">
        <v>417</v>
      </c>
      <c r="E28" s="51" t="s">
        <v>219</v>
      </c>
      <c r="F28" s="51" t="s">
        <v>329</v>
      </c>
      <c r="G28" s="54" t="s">
        <v>330</v>
      </c>
      <c r="H28" s="54" t="s">
        <v>433</v>
      </c>
      <c r="I28" s="54" t="s">
        <v>434</v>
      </c>
      <c r="J28" s="54"/>
      <c r="K28" s="55" t="str">
        <f>VLOOKUP(B28,'DSSV_ĐK_HƯỚNG ĐỀ TÀI'!$B$7:$H$86,1,0)</f>
        <v>DH51903588</v>
      </c>
      <c r="L28" s="55" t="str">
        <f>VLOOKUP(B28,'DSSV_ĐK_HƯỚNG ĐỀ TÀI'!$B$7:$H$86,2,0)</f>
        <v>Nguyễn Trung</v>
      </c>
    </row>
    <row r="29" spans="1:12" x14ac:dyDescent="0.3">
      <c r="A29" s="51">
        <f t="shared" si="1"/>
        <v>18</v>
      </c>
      <c r="B29" s="51" t="s">
        <v>258</v>
      </c>
      <c r="C29" s="52" t="s">
        <v>520</v>
      </c>
      <c r="D29" s="53" t="s">
        <v>417</v>
      </c>
      <c r="E29" s="51" t="s">
        <v>309</v>
      </c>
      <c r="F29" s="51" t="s">
        <v>329</v>
      </c>
      <c r="G29" s="54" t="s">
        <v>330</v>
      </c>
      <c r="H29" s="54" t="s">
        <v>521</v>
      </c>
      <c r="I29" s="54" t="s">
        <v>522</v>
      </c>
      <c r="J29" s="54"/>
      <c r="K29" s="55" t="str">
        <f>VLOOKUP(B29,'DSSV_ĐK_HƯỚNG ĐỀ TÀI'!$B$7:$H$86,1,0)</f>
        <v>DH52003580</v>
      </c>
      <c r="L29" s="55" t="str">
        <f>VLOOKUP(B29,'DSSV_ĐK_HƯỚNG ĐỀ TÀI'!$B$7:$H$86,2,0)</f>
        <v>Võ Trọng</v>
      </c>
    </row>
    <row r="30" spans="1:12" x14ac:dyDescent="0.3">
      <c r="A30" s="51">
        <f t="shared" si="1"/>
        <v>19</v>
      </c>
      <c r="B30" s="51" t="s">
        <v>233</v>
      </c>
      <c r="C30" s="52" t="s">
        <v>547</v>
      </c>
      <c r="D30" s="53" t="s">
        <v>417</v>
      </c>
      <c r="E30" s="51" t="s">
        <v>303</v>
      </c>
      <c r="F30" s="51" t="s">
        <v>329</v>
      </c>
      <c r="G30" s="54" t="s">
        <v>330</v>
      </c>
      <c r="H30" s="54" t="s">
        <v>548</v>
      </c>
      <c r="I30" s="54" t="s">
        <v>549</v>
      </c>
      <c r="J30" s="54"/>
      <c r="K30" s="55" t="str">
        <f>VLOOKUP(B30,'DSSV_ĐK_HƯỚNG ĐỀ TÀI'!$B$7:$H$86,1,0)</f>
        <v>DH52007219</v>
      </c>
      <c r="L30" s="55" t="str">
        <f>VLOOKUP(B30,'DSSV_ĐK_HƯỚNG ĐỀ TÀI'!$B$7:$H$86,2,0)</f>
        <v>Tạ Lê Trung</v>
      </c>
    </row>
    <row r="31" spans="1:12" x14ac:dyDescent="0.3">
      <c r="A31" s="51">
        <f t="shared" si="1"/>
        <v>20</v>
      </c>
      <c r="B31" s="51" t="s">
        <v>282</v>
      </c>
      <c r="C31" s="52" t="s">
        <v>343</v>
      </c>
      <c r="D31" s="53" t="s">
        <v>125</v>
      </c>
      <c r="E31" s="51" t="s">
        <v>218</v>
      </c>
      <c r="F31" s="51" t="s">
        <v>329</v>
      </c>
      <c r="G31" s="54" t="s">
        <v>330</v>
      </c>
      <c r="H31" s="54" t="s">
        <v>344</v>
      </c>
      <c r="I31" s="54" t="s">
        <v>345</v>
      </c>
      <c r="J31" s="54"/>
      <c r="K31" s="55" t="str">
        <f>VLOOKUP(B31,'DSSV_ĐK_HƯỚNG ĐỀ TÀI'!$B$7:$H$86,1,0)</f>
        <v>DH51901116</v>
      </c>
      <c r="L31" s="55" t="str">
        <f>VLOOKUP(B31,'DSSV_ĐK_HƯỚNG ĐỀ TÀI'!$B$7:$H$86,2,0)</f>
        <v>Nguyễn Mai Huy</v>
      </c>
    </row>
    <row r="32" spans="1:12" x14ac:dyDescent="0.3">
      <c r="A32" s="51">
        <f t="shared" si="1"/>
        <v>21</v>
      </c>
      <c r="B32" s="51" t="s">
        <v>262</v>
      </c>
      <c r="C32" s="52" t="s">
        <v>550</v>
      </c>
      <c r="D32" s="53" t="s">
        <v>125</v>
      </c>
      <c r="E32" s="51" t="s">
        <v>303</v>
      </c>
      <c r="F32" s="51" t="s">
        <v>329</v>
      </c>
      <c r="G32" s="54" t="s">
        <v>330</v>
      </c>
      <c r="H32" s="54" t="s">
        <v>551</v>
      </c>
      <c r="I32" s="54" t="s">
        <v>552</v>
      </c>
      <c r="J32" s="54"/>
      <c r="K32" s="55" t="str">
        <f>VLOOKUP(B32,'DSSV_ĐK_HƯỚNG ĐỀ TÀI'!$B$7:$H$86,1,0)</f>
        <v>DH52004215</v>
      </c>
      <c r="L32" s="55" t="str">
        <f>VLOOKUP(B32,'DSSV_ĐK_HƯỚNG ĐỀ TÀI'!$B$7:$H$86,2,0)</f>
        <v>Võ Thanh</v>
      </c>
    </row>
    <row r="33" spans="1:12" x14ac:dyDescent="0.3">
      <c r="A33" s="51">
        <f t="shared" si="1"/>
        <v>22</v>
      </c>
      <c r="B33" s="51" t="s">
        <v>232</v>
      </c>
      <c r="C33" s="52" t="s">
        <v>50</v>
      </c>
      <c r="D33" s="53" t="s">
        <v>553</v>
      </c>
      <c r="E33" s="51" t="s">
        <v>303</v>
      </c>
      <c r="F33" s="51" t="s">
        <v>329</v>
      </c>
      <c r="G33" s="54" t="s">
        <v>330</v>
      </c>
      <c r="H33" s="54" t="s">
        <v>554</v>
      </c>
      <c r="I33" s="54" t="s">
        <v>555</v>
      </c>
      <c r="J33" s="54"/>
      <c r="K33" s="55" t="str">
        <f>VLOOKUP(B33,'DSSV_ĐK_HƯỚNG ĐỀ TÀI'!$B$7:$H$86,1,0)</f>
        <v>DH52004471</v>
      </c>
      <c r="L33" s="55" t="str">
        <f>VLOOKUP(B33,'DSSV_ĐK_HƯỚNG ĐỀ TÀI'!$B$7:$H$86,2,0)</f>
        <v>Nguyễn Hoàng</v>
      </c>
    </row>
    <row r="34" spans="1:12" x14ac:dyDescent="0.3">
      <c r="A34" s="51">
        <f t="shared" si="1"/>
        <v>23</v>
      </c>
      <c r="B34" s="51" t="s">
        <v>403</v>
      </c>
      <c r="C34" s="52" t="s">
        <v>404</v>
      </c>
      <c r="D34" s="53" t="s">
        <v>405</v>
      </c>
      <c r="E34" s="51" t="s">
        <v>223</v>
      </c>
      <c r="F34" s="51" t="s">
        <v>329</v>
      </c>
      <c r="G34" s="54" t="s">
        <v>330</v>
      </c>
      <c r="H34" s="54" t="s">
        <v>406</v>
      </c>
      <c r="I34" s="54" t="s">
        <v>407</v>
      </c>
      <c r="J34" s="54"/>
      <c r="K34" s="55" t="e">
        <f>VLOOKUP(B34,'DSSV_ĐK_HƯỚNG ĐỀ TÀI'!$B$7:$H$86,1,0)</f>
        <v>#N/A</v>
      </c>
      <c r="L34" s="55" t="e">
        <f>VLOOKUP(B34,'DSSV_ĐK_HƯỚNG ĐỀ TÀI'!$B$7:$H$86,2,0)</f>
        <v>#N/A</v>
      </c>
    </row>
    <row r="35" spans="1:12" x14ac:dyDescent="0.3">
      <c r="A35" s="51">
        <f t="shared" si="1"/>
        <v>24</v>
      </c>
      <c r="B35" s="51" t="s">
        <v>384</v>
      </c>
      <c r="C35" s="52" t="s">
        <v>385</v>
      </c>
      <c r="D35" s="53" t="s">
        <v>8</v>
      </c>
      <c r="E35" s="51" t="s">
        <v>216</v>
      </c>
      <c r="F35" s="51" t="s">
        <v>329</v>
      </c>
      <c r="G35" s="54" t="s">
        <v>330</v>
      </c>
      <c r="H35" s="54" t="s">
        <v>386</v>
      </c>
      <c r="I35" s="54" t="s">
        <v>387</v>
      </c>
      <c r="J35" s="54"/>
      <c r="K35" s="55" t="e">
        <f>VLOOKUP(B35,'DSSV_ĐK_HƯỚNG ĐỀ TÀI'!$B$7:$H$86,1,0)</f>
        <v>#N/A</v>
      </c>
      <c r="L35" s="55" t="e">
        <f>VLOOKUP(B35,'DSSV_ĐK_HƯỚNG ĐỀ TÀI'!$B$7:$H$86,2,0)</f>
        <v>#N/A</v>
      </c>
    </row>
    <row r="36" spans="1:12" x14ac:dyDescent="0.3">
      <c r="A36" s="51">
        <f t="shared" si="1"/>
        <v>25</v>
      </c>
      <c r="B36" s="51" t="s">
        <v>438</v>
      </c>
      <c r="C36" s="52" t="s">
        <v>439</v>
      </c>
      <c r="D36" s="53" t="s">
        <v>8</v>
      </c>
      <c r="E36" s="51" t="s">
        <v>440</v>
      </c>
      <c r="F36" s="51" t="s">
        <v>329</v>
      </c>
      <c r="G36" s="54" t="s">
        <v>330</v>
      </c>
      <c r="H36" s="54" t="s">
        <v>441</v>
      </c>
      <c r="I36" s="54" t="s">
        <v>442</v>
      </c>
      <c r="J36" s="54"/>
      <c r="K36" s="55" t="e">
        <f>VLOOKUP(B36,'DSSV_ĐK_HƯỚNG ĐỀ TÀI'!$B$7:$H$86,1,0)</f>
        <v>#N/A</v>
      </c>
      <c r="L36" s="55" t="e">
        <f>VLOOKUP(B36,'DSSV_ĐK_HƯỚNG ĐỀ TÀI'!$B$7:$H$86,2,0)</f>
        <v>#N/A</v>
      </c>
    </row>
    <row r="37" spans="1:12" x14ac:dyDescent="0.3">
      <c r="A37" s="51">
        <f t="shared" si="1"/>
        <v>26</v>
      </c>
      <c r="B37" s="51" t="s">
        <v>260</v>
      </c>
      <c r="C37" s="52" t="s">
        <v>523</v>
      </c>
      <c r="D37" s="53" t="s">
        <v>8</v>
      </c>
      <c r="E37" s="51" t="s">
        <v>309</v>
      </c>
      <c r="F37" s="51" t="s">
        <v>329</v>
      </c>
      <c r="G37" s="54" t="s">
        <v>330</v>
      </c>
      <c r="H37" s="54" t="s">
        <v>524</v>
      </c>
      <c r="I37" s="54" t="s">
        <v>525</v>
      </c>
      <c r="J37" s="54"/>
      <c r="K37" s="55" t="str">
        <f>VLOOKUP(B37,'DSSV_ĐK_HƯỚNG ĐỀ TÀI'!$B$7:$H$86,1,0)</f>
        <v>DH52001205</v>
      </c>
      <c r="L37" s="55" t="str">
        <f>VLOOKUP(B37,'DSSV_ĐK_HƯỚNG ĐỀ TÀI'!$B$7:$H$86,2,0)</f>
        <v>Phạm Hoàng Quốc</v>
      </c>
    </row>
    <row r="38" spans="1:12" x14ac:dyDescent="0.3">
      <c r="A38" s="51">
        <f t="shared" si="1"/>
        <v>27</v>
      </c>
      <c r="B38" s="51" t="s">
        <v>276</v>
      </c>
      <c r="C38" s="52" t="s">
        <v>561</v>
      </c>
      <c r="D38" s="53" t="s">
        <v>8</v>
      </c>
      <c r="E38" s="51" t="s">
        <v>307</v>
      </c>
      <c r="F38" s="51" t="s">
        <v>329</v>
      </c>
      <c r="G38" s="54" t="s">
        <v>330</v>
      </c>
      <c r="H38" s="54" t="s">
        <v>562</v>
      </c>
      <c r="I38" s="54" t="s">
        <v>563</v>
      </c>
      <c r="J38" s="54"/>
      <c r="K38" s="55" t="str">
        <f>VLOOKUP(B38,'DSSV_ĐK_HƯỚNG ĐỀ TÀI'!$B$7:$H$86,1,0)</f>
        <v>DH52005847</v>
      </c>
      <c r="L38" s="55" t="str">
        <f>VLOOKUP(B38,'DSSV_ĐK_HƯỚNG ĐỀ TÀI'!$B$7:$H$86,2,0)</f>
        <v>Nguyễn Hồng Gia</v>
      </c>
    </row>
    <row r="39" spans="1:12" x14ac:dyDescent="0.3">
      <c r="A39" s="51">
        <f t="shared" si="1"/>
        <v>28</v>
      </c>
      <c r="B39" s="51" t="s">
        <v>564</v>
      </c>
      <c r="C39" s="52" t="s">
        <v>32</v>
      </c>
      <c r="D39" s="53" t="s">
        <v>8</v>
      </c>
      <c r="E39" s="51" t="s">
        <v>307</v>
      </c>
      <c r="F39" s="51" t="s">
        <v>329</v>
      </c>
      <c r="G39" s="54" t="s">
        <v>330</v>
      </c>
      <c r="H39" s="54" t="s">
        <v>565</v>
      </c>
      <c r="I39" s="54" t="s">
        <v>566</v>
      </c>
      <c r="J39" s="54"/>
      <c r="K39" s="55" t="e">
        <f>VLOOKUP(B39,'DSSV_ĐK_HƯỚNG ĐỀ TÀI'!$B$7:$H$86,1,0)</f>
        <v>#N/A</v>
      </c>
      <c r="L39" s="55" t="e">
        <f>VLOOKUP(B39,'DSSV_ĐK_HƯỚNG ĐỀ TÀI'!$B$7:$H$86,2,0)</f>
        <v>#N/A</v>
      </c>
    </row>
    <row r="40" spans="1:12" x14ac:dyDescent="0.3">
      <c r="A40" s="51">
        <f t="shared" si="1"/>
        <v>29</v>
      </c>
      <c r="B40" s="51" t="s">
        <v>388</v>
      </c>
      <c r="C40" s="52" t="s">
        <v>389</v>
      </c>
      <c r="D40" s="53" t="s">
        <v>200</v>
      </c>
      <c r="E40" s="51" t="s">
        <v>216</v>
      </c>
      <c r="F40" s="51" t="s">
        <v>329</v>
      </c>
      <c r="G40" s="54" t="s">
        <v>330</v>
      </c>
      <c r="H40" s="54" t="s">
        <v>390</v>
      </c>
      <c r="I40" s="54" t="s">
        <v>391</v>
      </c>
      <c r="J40" s="54"/>
      <c r="K40" s="55" t="e">
        <f>VLOOKUP(B40,'DSSV_ĐK_HƯỚNG ĐỀ TÀI'!$B$7:$H$86,1,0)</f>
        <v>#N/A</v>
      </c>
      <c r="L40" s="55" t="e">
        <f>VLOOKUP(B40,'DSSV_ĐK_HƯỚNG ĐỀ TÀI'!$B$7:$H$86,2,0)</f>
        <v>#N/A</v>
      </c>
    </row>
    <row r="41" spans="1:12" x14ac:dyDescent="0.3">
      <c r="A41" s="51">
        <f t="shared" si="1"/>
        <v>30</v>
      </c>
      <c r="B41" s="51" t="s">
        <v>257</v>
      </c>
      <c r="C41" s="52" t="s">
        <v>526</v>
      </c>
      <c r="D41" s="53" t="s">
        <v>527</v>
      </c>
      <c r="E41" s="51" t="s">
        <v>309</v>
      </c>
      <c r="F41" s="51" t="s">
        <v>329</v>
      </c>
      <c r="G41" s="54" t="s">
        <v>330</v>
      </c>
      <c r="H41" s="54" t="s">
        <v>528</v>
      </c>
      <c r="I41" s="54" t="s">
        <v>529</v>
      </c>
      <c r="J41" s="54"/>
      <c r="K41" s="55" t="str">
        <f>VLOOKUP(B41,'DSSV_ĐK_HƯỚNG ĐỀ TÀI'!$B$7:$H$86,1,0)</f>
        <v>DH52003788</v>
      </c>
      <c r="L41" s="55" t="str">
        <f>VLOOKUP(B41,'DSSV_ĐK_HƯỚNG ĐỀ TÀI'!$B$7:$H$86,2,0)</f>
        <v>Trần Quốc</v>
      </c>
    </row>
    <row r="42" spans="1:12" x14ac:dyDescent="0.3">
      <c r="A42" s="51">
        <f t="shared" si="1"/>
        <v>31</v>
      </c>
      <c r="B42" s="51" t="s">
        <v>248</v>
      </c>
      <c r="C42" s="52" t="s">
        <v>590</v>
      </c>
      <c r="D42" s="53" t="s">
        <v>146</v>
      </c>
      <c r="E42" s="51" t="s">
        <v>308</v>
      </c>
      <c r="F42" s="51" t="s">
        <v>329</v>
      </c>
      <c r="G42" s="54" t="s">
        <v>330</v>
      </c>
      <c r="H42" s="54" t="s">
        <v>591</v>
      </c>
      <c r="I42" s="54" t="s">
        <v>592</v>
      </c>
      <c r="J42" s="54"/>
      <c r="K42" s="55" t="str">
        <f>VLOOKUP(B42,'DSSV_ĐK_HƯỚNG ĐỀ TÀI'!$B$7:$H$86,1,0)</f>
        <v>DH52005904</v>
      </c>
      <c r="L42" s="55" t="str">
        <f>VLOOKUP(B42,'DSSV_ĐK_HƯỚNG ĐỀ TÀI'!$B$7:$H$86,2,0)</f>
        <v>Nguyễn Đăng</v>
      </c>
    </row>
    <row r="43" spans="1:12" x14ac:dyDescent="0.3">
      <c r="A43" s="51">
        <f t="shared" si="1"/>
        <v>32</v>
      </c>
      <c r="B43" s="51" t="s">
        <v>256</v>
      </c>
      <c r="C43" s="52" t="s">
        <v>333</v>
      </c>
      <c r="D43" s="53" t="s">
        <v>116</v>
      </c>
      <c r="E43" s="51" t="s">
        <v>221</v>
      </c>
      <c r="F43" s="51" t="s">
        <v>329</v>
      </c>
      <c r="G43" s="54" t="s">
        <v>330</v>
      </c>
      <c r="H43" s="54" t="s">
        <v>334</v>
      </c>
      <c r="I43" s="54" t="s">
        <v>335</v>
      </c>
      <c r="J43" s="54"/>
      <c r="K43" s="55" t="str">
        <f>VLOOKUP(B43,'DSSV_ĐK_HƯỚNG ĐỀ TÀI'!$B$7:$H$86,1,0)</f>
        <v>DH51902966</v>
      </c>
      <c r="L43" s="55" t="str">
        <f>VLOOKUP(B43,'DSSV_ĐK_HƯỚNG ĐỀ TÀI'!$B$7:$H$86,2,0)</f>
        <v>Nguyễn Tuấn</v>
      </c>
    </row>
    <row r="44" spans="1:12" x14ac:dyDescent="0.3">
      <c r="A44" s="51">
        <f t="shared" si="1"/>
        <v>33</v>
      </c>
      <c r="B44" s="51" t="s">
        <v>251</v>
      </c>
      <c r="C44" s="52" t="s">
        <v>432</v>
      </c>
      <c r="D44" s="53" t="s">
        <v>465</v>
      </c>
      <c r="E44" s="51" t="s">
        <v>305</v>
      </c>
      <c r="F44" s="51" t="s">
        <v>329</v>
      </c>
      <c r="G44" s="54" t="s">
        <v>330</v>
      </c>
      <c r="H44" s="54" t="s">
        <v>466</v>
      </c>
      <c r="I44" s="54" t="s">
        <v>467</v>
      </c>
      <c r="J44" s="54"/>
      <c r="K44" s="55" t="str">
        <f>VLOOKUP(B44,'DSSV_ĐK_HƯỚNG ĐỀ TÀI'!$B$7:$H$86,1,0)</f>
        <v>DH52001423</v>
      </c>
      <c r="L44" s="55" t="str">
        <f>VLOOKUP(B44,'DSSV_ĐK_HƯỚNG ĐỀ TÀI'!$B$7:$H$86,2,0)</f>
        <v>Nguyễn Trung</v>
      </c>
    </row>
    <row r="45" spans="1:12" x14ac:dyDescent="0.3">
      <c r="A45" s="51">
        <f t="shared" ref="A45:A76" si="2">A44+1</f>
        <v>34</v>
      </c>
      <c r="B45" s="51" t="s">
        <v>296</v>
      </c>
      <c r="C45" s="52" t="s">
        <v>357</v>
      </c>
      <c r="D45" s="53" t="s">
        <v>358</v>
      </c>
      <c r="E45" s="51" t="s">
        <v>217</v>
      </c>
      <c r="F45" s="51" t="s">
        <v>329</v>
      </c>
      <c r="G45" s="54" t="s">
        <v>330</v>
      </c>
      <c r="H45" s="54" t="s">
        <v>359</v>
      </c>
      <c r="I45" s="54" t="s">
        <v>360</v>
      </c>
      <c r="J45" s="54"/>
      <c r="K45" s="55" t="str">
        <f>VLOOKUP(B45,'DSSV_ĐK_HƯỚNG ĐỀ TÀI'!$B$7:$H$86,1,0)</f>
        <v>DH51900972</v>
      </c>
      <c r="L45" s="55" t="str">
        <f>VLOOKUP(B45,'DSSV_ĐK_HƯỚNG ĐỀ TÀI'!$B$7:$H$86,2,0)</f>
        <v>Phạm Đình Lê</v>
      </c>
    </row>
    <row r="46" spans="1:12" x14ac:dyDescent="0.3">
      <c r="A46" s="51">
        <f t="shared" si="2"/>
        <v>35</v>
      </c>
      <c r="B46" s="51" t="s">
        <v>226</v>
      </c>
      <c r="C46" s="52" t="s">
        <v>428</v>
      </c>
      <c r="D46" s="53" t="s">
        <v>358</v>
      </c>
      <c r="E46" s="51" t="s">
        <v>303</v>
      </c>
      <c r="F46" s="51" t="s">
        <v>329</v>
      </c>
      <c r="G46" s="54" t="s">
        <v>330</v>
      </c>
      <c r="H46" s="54" t="s">
        <v>556</v>
      </c>
      <c r="I46" s="54" t="s">
        <v>557</v>
      </c>
      <c r="J46" s="54"/>
      <c r="K46" s="55" t="str">
        <f>VLOOKUP(B46,'DSSV_ĐK_HƯỚNG ĐỀ TÀI'!$B$7:$H$86,1,0)</f>
        <v>DH52004277</v>
      </c>
      <c r="L46" s="55" t="str">
        <f>VLOOKUP(B46,'DSSV_ĐK_HƯỚNG ĐỀ TÀI'!$B$7:$H$86,2,0)</f>
        <v>Phạm Tuấn</v>
      </c>
    </row>
    <row r="47" spans="1:12" x14ac:dyDescent="0.3">
      <c r="A47" s="51">
        <f t="shared" si="2"/>
        <v>36</v>
      </c>
      <c r="B47" s="51" t="s">
        <v>275</v>
      </c>
      <c r="C47" s="52" t="s">
        <v>468</v>
      </c>
      <c r="D47" s="53" t="s">
        <v>469</v>
      </c>
      <c r="E47" s="51" t="s">
        <v>305</v>
      </c>
      <c r="F47" s="51" t="s">
        <v>329</v>
      </c>
      <c r="G47" s="54" t="s">
        <v>330</v>
      </c>
      <c r="H47" s="54" t="s">
        <v>470</v>
      </c>
      <c r="I47" s="54" t="s">
        <v>471</v>
      </c>
      <c r="J47" s="54"/>
      <c r="K47" s="55" t="str">
        <f>VLOOKUP(B47,'DSSV_ĐK_HƯỚNG ĐỀ TÀI'!$B$7:$H$86,1,0)</f>
        <v>DH52002316</v>
      </c>
      <c r="L47" s="55" t="str">
        <f>VLOOKUP(B47,'DSSV_ĐK_HƯỚNG ĐỀ TÀI'!$B$7:$H$86,2,0)</f>
        <v>Nguyễn Kiều</v>
      </c>
    </row>
    <row r="48" spans="1:12" x14ac:dyDescent="0.3">
      <c r="A48" s="51">
        <f t="shared" si="2"/>
        <v>37</v>
      </c>
      <c r="B48" s="51" t="s">
        <v>230</v>
      </c>
      <c r="C48" s="52" t="s">
        <v>472</v>
      </c>
      <c r="D48" s="53" t="s">
        <v>469</v>
      </c>
      <c r="E48" s="51" t="s">
        <v>305</v>
      </c>
      <c r="F48" s="51" t="s">
        <v>329</v>
      </c>
      <c r="G48" s="54" t="s">
        <v>330</v>
      </c>
      <c r="H48" s="54" t="s">
        <v>473</v>
      </c>
      <c r="I48" s="54" t="s">
        <v>474</v>
      </c>
      <c r="J48" s="54"/>
      <c r="K48" s="55" t="str">
        <f>VLOOKUP(B48,'DSSV_ĐK_HƯỚNG ĐỀ TÀI'!$B$7:$H$86,1,0)</f>
        <v>DH52001688</v>
      </c>
      <c r="L48" s="55" t="str">
        <f>VLOOKUP(B48,'DSSV_ĐK_HƯỚNG ĐỀ TÀI'!$B$7:$H$86,2,0)</f>
        <v>Phạm Nhựt</v>
      </c>
    </row>
    <row r="49" spans="1:12" x14ac:dyDescent="0.3">
      <c r="A49" s="51">
        <f t="shared" si="2"/>
        <v>38</v>
      </c>
      <c r="B49" s="51" t="s">
        <v>263</v>
      </c>
      <c r="C49" s="52" t="s">
        <v>597</v>
      </c>
      <c r="D49" s="53" t="s">
        <v>469</v>
      </c>
      <c r="E49" s="51" t="s">
        <v>306</v>
      </c>
      <c r="F49" s="51" t="s">
        <v>329</v>
      </c>
      <c r="G49" s="54" t="s">
        <v>330</v>
      </c>
      <c r="H49" s="54" t="s">
        <v>598</v>
      </c>
      <c r="I49" s="54" t="s">
        <v>599</v>
      </c>
      <c r="J49" s="54"/>
      <c r="K49" s="55" t="str">
        <f>VLOOKUP(B49,'DSSV_ĐK_HƯỚNG ĐỀ TÀI'!$B$7:$H$86,1,0)</f>
        <v>DH52005926</v>
      </c>
      <c r="L49" s="55" t="str">
        <f>VLOOKUP(B49,'DSSV_ĐK_HƯỚNG ĐỀ TÀI'!$B$7:$H$86,2,0)</f>
        <v>Nguyễn Nhật</v>
      </c>
    </row>
    <row r="50" spans="1:12" x14ac:dyDescent="0.3">
      <c r="A50" s="51">
        <f t="shared" si="2"/>
        <v>39</v>
      </c>
      <c r="B50" s="51" t="s">
        <v>289</v>
      </c>
      <c r="C50" s="52" t="s">
        <v>475</v>
      </c>
      <c r="D50" s="53" t="s">
        <v>33</v>
      </c>
      <c r="E50" s="51" t="s">
        <v>305</v>
      </c>
      <c r="F50" s="51" t="s">
        <v>329</v>
      </c>
      <c r="G50" s="54" t="s">
        <v>330</v>
      </c>
      <c r="H50" s="54" t="s">
        <v>476</v>
      </c>
      <c r="I50" s="54" t="s">
        <v>477</v>
      </c>
      <c r="J50" s="54"/>
      <c r="K50" s="55" t="str">
        <f>VLOOKUP(B50,'DSSV_ĐK_HƯỚNG ĐỀ TÀI'!$B$7:$H$86,1,0)</f>
        <v>DH52002996</v>
      </c>
      <c r="L50" s="55" t="str">
        <f>VLOOKUP(B50,'DSSV_ĐK_HƯỚNG ĐỀ TÀI'!$B$7:$H$86,2,0)</f>
        <v>Nguyễn Phước</v>
      </c>
    </row>
    <row r="51" spans="1:12" x14ac:dyDescent="0.3">
      <c r="A51" s="51">
        <f t="shared" si="2"/>
        <v>40</v>
      </c>
      <c r="B51" s="51" t="s">
        <v>456</v>
      </c>
      <c r="C51" s="52" t="s">
        <v>457</v>
      </c>
      <c r="D51" s="53" t="s">
        <v>458</v>
      </c>
      <c r="E51" s="51" t="s">
        <v>312</v>
      </c>
      <c r="F51" s="51" t="s">
        <v>329</v>
      </c>
      <c r="G51" s="54" t="s">
        <v>330</v>
      </c>
      <c r="H51" s="54" t="s">
        <v>459</v>
      </c>
      <c r="I51" s="54" t="s">
        <v>460</v>
      </c>
      <c r="J51" s="54"/>
      <c r="K51" s="55" t="e">
        <f>VLOOKUP(B51,'DSSV_ĐK_HƯỚNG ĐỀ TÀI'!$B$7:$H$86,1,0)</f>
        <v>#N/A</v>
      </c>
      <c r="L51" s="55" t="e">
        <f>VLOOKUP(B51,'DSSV_ĐK_HƯỚNG ĐỀ TÀI'!$B$7:$H$86,2,0)</f>
        <v>#N/A</v>
      </c>
    </row>
    <row r="52" spans="1:12" x14ac:dyDescent="0.3">
      <c r="A52" s="51">
        <f t="shared" si="2"/>
        <v>41</v>
      </c>
      <c r="B52" s="51" t="s">
        <v>293</v>
      </c>
      <c r="C52" s="52" t="s">
        <v>84</v>
      </c>
      <c r="D52" s="53" t="s">
        <v>346</v>
      </c>
      <c r="E52" s="51" t="s">
        <v>218</v>
      </c>
      <c r="F52" s="51" t="s">
        <v>329</v>
      </c>
      <c r="G52" s="54" t="s">
        <v>330</v>
      </c>
      <c r="H52" s="54" t="s">
        <v>347</v>
      </c>
      <c r="I52" s="54" t="s">
        <v>348</v>
      </c>
      <c r="J52" s="54"/>
      <c r="K52" s="55" t="str">
        <f>VLOOKUP(B52,'DSSV_ĐK_HƯỚNG ĐỀ TÀI'!$B$7:$H$86,1,0)</f>
        <v>DH51904122</v>
      </c>
      <c r="L52" s="55" t="str">
        <f>VLOOKUP(B52,'DSSV_ĐK_HƯỚNG ĐỀ TÀI'!$B$7:$H$86,2,0)</f>
        <v>Lê Hoàng</v>
      </c>
    </row>
    <row r="53" spans="1:12" x14ac:dyDescent="0.3">
      <c r="A53" s="51">
        <f t="shared" si="2"/>
        <v>42</v>
      </c>
      <c r="B53" s="51" t="s">
        <v>271</v>
      </c>
      <c r="C53" s="52" t="s">
        <v>392</v>
      </c>
      <c r="D53" s="53" t="s">
        <v>393</v>
      </c>
      <c r="E53" s="51" t="s">
        <v>216</v>
      </c>
      <c r="F53" s="51" t="s">
        <v>329</v>
      </c>
      <c r="G53" s="54" t="s">
        <v>330</v>
      </c>
      <c r="H53" s="54" t="s">
        <v>394</v>
      </c>
      <c r="I53" s="54" t="s">
        <v>395</v>
      </c>
      <c r="J53" s="54"/>
      <c r="K53" s="55" t="str">
        <f>VLOOKUP(B53,'DSSV_ĐK_HƯỚNG ĐỀ TÀI'!$B$7:$H$86,1,0)</f>
        <v>DH51904163</v>
      </c>
      <c r="L53" s="55" t="str">
        <f>VLOOKUP(B53,'DSSV_ĐK_HƯỚNG ĐỀ TÀI'!$B$7:$H$86,2,0)</f>
        <v>Nguyễn Hoàng Yến</v>
      </c>
    </row>
    <row r="54" spans="1:12" x14ac:dyDescent="0.3">
      <c r="A54" s="51">
        <f t="shared" si="2"/>
        <v>43</v>
      </c>
      <c r="B54" s="51" t="s">
        <v>349</v>
      </c>
      <c r="C54" s="52" t="s">
        <v>102</v>
      </c>
      <c r="D54" s="53" t="s">
        <v>350</v>
      </c>
      <c r="E54" s="51" t="s">
        <v>218</v>
      </c>
      <c r="F54" s="51" t="s">
        <v>329</v>
      </c>
      <c r="G54" s="54" t="s">
        <v>330</v>
      </c>
      <c r="H54" s="54" t="s">
        <v>351</v>
      </c>
      <c r="I54" s="54" t="s">
        <v>352</v>
      </c>
      <c r="J54" s="54"/>
      <c r="K54" s="55" t="e">
        <f>VLOOKUP(B54,'DSSV_ĐK_HƯỚNG ĐỀ TÀI'!$B$7:$H$86,1,0)</f>
        <v>#N/A</v>
      </c>
      <c r="L54" s="55" t="e">
        <f>VLOOKUP(B54,'DSSV_ĐK_HƯỚNG ĐỀ TÀI'!$B$7:$H$86,2,0)</f>
        <v>#N/A</v>
      </c>
    </row>
    <row r="55" spans="1:12" x14ac:dyDescent="0.3">
      <c r="A55" s="51">
        <f t="shared" si="2"/>
        <v>44</v>
      </c>
      <c r="B55" s="51" t="s">
        <v>237</v>
      </c>
      <c r="C55" s="52" t="s">
        <v>498</v>
      </c>
      <c r="D55" s="53" t="s">
        <v>499</v>
      </c>
      <c r="E55" s="51" t="s">
        <v>304</v>
      </c>
      <c r="F55" s="51" t="s">
        <v>329</v>
      </c>
      <c r="G55" s="54" t="s">
        <v>330</v>
      </c>
      <c r="H55" s="54" t="s">
        <v>500</v>
      </c>
      <c r="I55" s="54" t="s">
        <v>501</v>
      </c>
      <c r="J55" s="54"/>
      <c r="K55" s="55" t="str">
        <f>VLOOKUP(B55,'DSSV_ĐK_HƯỚNG ĐỀ TÀI'!$B$7:$H$86,1,0)</f>
        <v>DH52003792</v>
      </c>
      <c r="L55" s="55" t="str">
        <f>VLOOKUP(B55,'DSSV_ĐK_HƯỚNG ĐỀ TÀI'!$B$7:$H$86,2,0)</f>
        <v>Trần Tấn</v>
      </c>
    </row>
    <row r="56" spans="1:12" x14ac:dyDescent="0.3">
      <c r="A56" s="51">
        <f t="shared" si="2"/>
        <v>45</v>
      </c>
      <c r="B56" s="51" t="s">
        <v>244</v>
      </c>
      <c r="C56" s="52" t="s">
        <v>567</v>
      </c>
      <c r="D56" s="53" t="s">
        <v>499</v>
      </c>
      <c r="E56" s="51" t="s">
        <v>307</v>
      </c>
      <c r="F56" s="51" t="s">
        <v>329</v>
      </c>
      <c r="G56" s="54" t="s">
        <v>330</v>
      </c>
      <c r="H56" s="54" t="s">
        <v>568</v>
      </c>
      <c r="I56" s="54" t="s">
        <v>569</v>
      </c>
      <c r="J56" s="54"/>
      <c r="K56" s="55" t="str">
        <f>VLOOKUP(B56,'DSSV_ĐK_HƯỚNG ĐỀ TÀI'!$B$7:$H$86,1,0)</f>
        <v>DH52006010</v>
      </c>
      <c r="L56" s="55" t="str">
        <f>VLOOKUP(B56,'DSSV_ĐK_HƯỚNG ĐỀ TÀI'!$B$7:$H$86,2,0)</f>
        <v>Biện Hồng</v>
      </c>
    </row>
    <row r="57" spans="1:12" x14ac:dyDescent="0.3">
      <c r="A57" s="51">
        <f t="shared" si="2"/>
        <v>46</v>
      </c>
      <c r="B57" s="51" t="s">
        <v>245</v>
      </c>
      <c r="C57" s="52" t="s">
        <v>570</v>
      </c>
      <c r="D57" s="53" t="s">
        <v>499</v>
      </c>
      <c r="E57" s="51" t="s">
        <v>307</v>
      </c>
      <c r="F57" s="51" t="s">
        <v>329</v>
      </c>
      <c r="G57" s="54" t="s">
        <v>330</v>
      </c>
      <c r="H57" s="54" t="s">
        <v>571</v>
      </c>
      <c r="I57" s="54" t="s">
        <v>572</v>
      </c>
      <c r="J57" s="54"/>
      <c r="K57" s="55" t="str">
        <f>VLOOKUP(B57,'DSSV_ĐK_HƯỚNG ĐỀ TÀI'!$B$7:$H$86,1,0)</f>
        <v>DH52006015</v>
      </c>
      <c r="L57" s="55" t="str">
        <f>VLOOKUP(B57,'DSSV_ĐK_HƯỚNG ĐỀ TÀI'!$B$7:$H$86,2,0)</f>
        <v>Trần Trọng</v>
      </c>
    </row>
    <row r="58" spans="1:12" x14ac:dyDescent="0.3">
      <c r="A58" s="51">
        <f t="shared" si="2"/>
        <v>47</v>
      </c>
      <c r="B58" s="51" t="s">
        <v>292</v>
      </c>
      <c r="C58" s="52" t="s">
        <v>573</v>
      </c>
      <c r="D58" s="53" t="s">
        <v>106</v>
      </c>
      <c r="E58" s="51" t="s">
        <v>307</v>
      </c>
      <c r="F58" s="51" t="s">
        <v>329</v>
      </c>
      <c r="G58" s="54" t="s">
        <v>330</v>
      </c>
      <c r="H58" s="54" t="s">
        <v>574</v>
      </c>
      <c r="I58" s="54" t="s">
        <v>575</v>
      </c>
      <c r="J58" s="54"/>
      <c r="K58" s="55" t="str">
        <f>VLOOKUP(B58,'DSSV_ĐK_HƯỚNG ĐỀ TÀI'!$B$7:$H$86,1,0)</f>
        <v>DH52006034</v>
      </c>
      <c r="L58" s="55" t="str">
        <f>VLOOKUP(B58,'DSSV_ĐK_HƯỚNG ĐỀ TÀI'!$B$7:$H$86,2,0)</f>
        <v>Trần Bá</v>
      </c>
    </row>
    <row r="59" spans="1:12" x14ac:dyDescent="0.3">
      <c r="A59" s="51">
        <f t="shared" si="2"/>
        <v>48</v>
      </c>
      <c r="B59" s="51" t="s">
        <v>235</v>
      </c>
      <c r="C59" s="52" t="s">
        <v>600</v>
      </c>
      <c r="D59" s="53" t="s">
        <v>106</v>
      </c>
      <c r="E59" s="51" t="s">
        <v>306</v>
      </c>
      <c r="F59" s="51" t="s">
        <v>329</v>
      </c>
      <c r="G59" s="54" t="s">
        <v>330</v>
      </c>
      <c r="H59" s="54" t="s">
        <v>601</v>
      </c>
      <c r="I59" s="54" t="s">
        <v>602</v>
      </c>
      <c r="J59" s="54"/>
      <c r="K59" s="55" t="str">
        <f>VLOOKUP(B59,'DSSV_ĐK_HƯỚNG ĐỀ TÀI'!$B$7:$H$86,1,0)</f>
        <v>DH52007253</v>
      </c>
      <c r="L59" s="55" t="str">
        <f>VLOOKUP(B59,'DSSV_ĐK_HƯỚNG ĐỀ TÀI'!$B$7:$H$86,2,0)</f>
        <v>Đinh Trọng</v>
      </c>
    </row>
    <row r="60" spans="1:12" x14ac:dyDescent="0.3">
      <c r="A60" s="51">
        <f t="shared" si="2"/>
        <v>49</v>
      </c>
      <c r="B60" s="51" t="s">
        <v>277</v>
      </c>
      <c r="C60" s="52" t="s">
        <v>576</v>
      </c>
      <c r="D60" s="53" t="s">
        <v>577</v>
      </c>
      <c r="E60" s="51" t="s">
        <v>307</v>
      </c>
      <c r="F60" s="51" t="s">
        <v>329</v>
      </c>
      <c r="G60" s="54" t="s">
        <v>330</v>
      </c>
      <c r="H60" s="54" t="s">
        <v>578</v>
      </c>
      <c r="I60" s="54" t="s">
        <v>579</v>
      </c>
      <c r="J60" s="54"/>
      <c r="K60" s="55" t="str">
        <f>VLOOKUP(B60,'DSSV_ĐK_HƯỚNG ĐỀ TÀI'!$B$7:$H$86,1,0)</f>
        <v>DH52006036</v>
      </c>
      <c r="L60" s="55" t="str">
        <f>VLOOKUP(B60,'DSSV_ĐK_HƯỚNG ĐỀ TÀI'!$B$7:$H$86,2,0)</f>
        <v>Nguyễn Hữu</v>
      </c>
    </row>
    <row r="61" spans="1:12" x14ac:dyDescent="0.3">
      <c r="A61" s="51">
        <f t="shared" si="2"/>
        <v>50</v>
      </c>
      <c r="B61" s="51" t="s">
        <v>234</v>
      </c>
      <c r="C61" s="52" t="s">
        <v>399</v>
      </c>
      <c r="D61" s="53" t="s">
        <v>135</v>
      </c>
      <c r="E61" s="51" t="s">
        <v>306</v>
      </c>
      <c r="F61" s="51" t="s">
        <v>329</v>
      </c>
      <c r="G61" s="54" t="s">
        <v>330</v>
      </c>
      <c r="H61" s="54" t="s">
        <v>603</v>
      </c>
      <c r="I61" s="54" t="s">
        <v>604</v>
      </c>
      <c r="J61" s="54"/>
      <c r="K61" s="55" t="str">
        <f>VLOOKUP(B61,'DSSV_ĐK_HƯỚNG ĐỀ TÀI'!$B$7:$H$86,1,0)</f>
        <v>DH52006048</v>
      </c>
      <c r="L61" s="55" t="str">
        <f>VLOOKUP(B61,'DSSV_ĐK_HƯỚNG ĐỀ TÀI'!$B$7:$H$86,2,0)</f>
        <v>Nguyễn Đức</v>
      </c>
    </row>
    <row r="62" spans="1:12" x14ac:dyDescent="0.3">
      <c r="A62" s="51">
        <f t="shared" si="2"/>
        <v>51</v>
      </c>
      <c r="B62" s="51" t="s">
        <v>291</v>
      </c>
      <c r="C62" s="52" t="s">
        <v>361</v>
      </c>
      <c r="D62" s="53" t="s">
        <v>362</v>
      </c>
      <c r="E62" s="51" t="s">
        <v>217</v>
      </c>
      <c r="F62" s="51" t="s">
        <v>329</v>
      </c>
      <c r="G62" s="54" t="s">
        <v>330</v>
      </c>
      <c r="H62" s="54" t="s">
        <v>363</v>
      </c>
      <c r="I62" s="54" t="s">
        <v>364</v>
      </c>
      <c r="J62" s="54"/>
      <c r="K62" s="55" t="str">
        <f>VLOOKUP(B62,'DSSV_ĐK_HƯỚNG ĐỀ TÀI'!$B$7:$H$86,1,0)</f>
        <v>DH51902391</v>
      </c>
      <c r="L62" s="55" t="str">
        <f>VLOOKUP(B62,'DSSV_ĐK_HƯỚNG ĐỀ TÀI'!$B$7:$H$86,2,0)</f>
        <v>Triệu Nam</v>
      </c>
    </row>
    <row r="63" spans="1:12" x14ac:dyDescent="0.3">
      <c r="A63" s="51">
        <f t="shared" si="2"/>
        <v>52</v>
      </c>
      <c r="B63" s="51" t="s">
        <v>267</v>
      </c>
      <c r="C63" s="52" t="s">
        <v>502</v>
      </c>
      <c r="D63" s="53" t="s">
        <v>503</v>
      </c>
      <c r="E63" s="51" t="s">
        <v>304</v>
      </c>
      <c r="F63" s="51" t="s">
        <v>329</v>
      </c>
      <c r="G63" s="54" t="s">
        <v>330</v>
      </c>
      <c r="H63" s="54" t="s">
        <v>504</v>
      </c>
      <c r="I63" s="54" t="s">
        <v>505</v>
      </c>
      <c r="J63" s="54"/>
      <c r="K63" s="55" t="str">
        <f>VLOOKUP(B63,'DSSV_ĐK_HƯỚNG ĐỀ TÀI'!$B$7:$H$86,1,0)</f>
        <v>DH52001793</v>
      </c>
      <c r="L63" s="55" t="str">
        <f>VLOOKUP(B63,'DSSV_ĐK_HƯỚNG ĐỀ TÀI'!$B$7:$H$86,2,0)</f>
        <v>Trần Văn</v>
      </c>
    </row>
    <row r="64" spans="1:12" x14ac:dyDescent="0.3">
      <c r="A64" s="51">
        <f t="shared" si="2"/>
        <v>53</v>
      </c>
      <c r="B64" s="51" t="s">
        <v>300</v>
      </c>
      <c r="C64" s="52" t="s">
        <v>203</v>
      </c>
      <c r="D64" s="53" t="s">
        <v>420</v>
      </c>
      <c r="E64" s="51" t="s">
        <v>220</v>
      </c>
      <c r="F64" s="51" t="s">
        <v>329</v>
      </c>
      <c r="G64" s="54" t="s">
        <v>330</v>
      </c>
      <c r="H64" s="54" t="s">
        <v>421</v>
      </c>
      <c r="I64" s="54" t="s">
        <v>422</v>
      </c>
      <c r="J64" s="54"/>
      <c r="K64" s="55" t="str">
        <f>VLOOKUP(B64,'DSSV_ĐK_HƯỚNG ĐỀ TÀI'!$B$7:$H$86,1,0)</f>
        <v>DH51902780</v>
      </c>
      <c r="L64" s="55" t="str">
        <f>VLOOKUP(B64,'DSSV_ĐK_HƯỚNG ĐỀ TÀI'!$B$7:$H$86,2,0)</f>
        <v>Lê Thanh</v>
      </c>
    </row>
    <row r="65" spans="1:12" x14ac:dyDescent="0.3">
      <c r="A65" s="51">
        <f t="shared" si="2"/>
        <v>54</v>
      </c>
      <c r="B65" s="51" t="s">
        <v>279</v>
      </c>
      <c r="C65" s="52" t="s">
        <v>580</v>
      </c>
      <c r="D65" s="53" t="s">
        <v>85</v>
      </c>
      <c r="E65" s="51" t="s">
        <v>307</v>
      </c>
      <c r="F65" s="51" t="s">
        <v>329</v>
      </c>
      <c r="G65" s="54" t="s">
        <v>330</v>
      </c>
      <c r="H65" s="54" t="s">
        <v>581</v>
      </c>
      <c r="I65" s="54" t="s">
        <v>582</v>
      </c>
      <c r="J65" s="54"/>
      <c r="K65" s="55" t="str">
        <f>VLOOKUP(B65,'DSSV_ĐK_HƯỚNG ĐỀ TÀI'!$B$7:$H$86,1,0)</f>
        <v>DH52006102</v>
      </c>
      <c r="L65" s="55" t="str">
        <f>VLOOKUP(B65,'DSSV_ĐK_HƯỚNG ĐỀ TÀI'!$B$7:$H$86,2,0)</f>
        <v>Phan Thanh</v>
      </c>
    </row>
    <row r="66" spans="1:12" x14ac:dyDescent="0.3">
      <c r="A66" s="51">
        <f t="shared" si="2"/>
        <v>55</v>
      </c>
      <c r="B66" s="51" t="s">
        <v>238</v>
      </c>
      <c r="C66" s="52" t="s">
        <v>396</v>
      </c>
      <c r="D66" s="53" t="s">
        <v>72</v>
      </c>
      <c r="E66" s="51" t="s">
        <v>216</v>
      </c>
      <c r="F66" s="51" t="s">
        <v>329</v>
      </c>
      <c r="G66" s="54" t="s">
        <v>330</v>
      </c>
      <c r="H66" s="54" t="s">
        <v>397</v>
      </c>
      <c r="I66" s="54" t="s">
        <v>398</v>
      </c>
      <c r="J66" s="54"/>
      <c r="K66" s="55" t="str">
        <f>VLOOKUP(B66,'DSSV_ĐK_HƯỚNG ĐỀ TÀI'!$B$7:$H$86,1,0)</f>
        <v>DH51904517</v>
      </c>
      <c r="L66" s="55" t="str">
        <f>VLOOKUP(B66,'DSSV_ĐK_HƯỚNG ĐỀ TÀI'!$B$7:$H$86,2,0)</f>
        <v>Tôn Đức</v>
      </c>
    </row>
    <row r="67" spans="1:12" x14ac:dyDescent="0.3">
      <c r="A67" s="51">
        <f t="shared" si="2"/>
        <v>56</v>
      </c>
      <c r="B67" s="51" t="s">
        <v>264</v>
      </c>
      <c r="C67" s="52" t="s">
        <v>506</v>
      </c>
      <c r="D67" s="53" t="s">
        <v>72</v>
      </c>
      <c r="E67" s="51" t="s">
        <v>304</v>
      </c>
      <c r="F67" s="51" t="s">
        <v>329</v>
      </c>
      <c r="G67" s="54" t="s">
        <v>330</v>
      </c>
      <c r="H67" s="54" t="s">
        <v>507</v>
      </c>
      <c r="I67" s="54" t="s">
        <v>508</v>
      </c>
      <c r="J67" s="54"/>
      <c r="K67" s="55" t="str">
        <f>VLOOKUP(B67,'DSSV_ĐK_HƯỚNG ĐỀ TÀI'!$B$7:$H$86,1,0)</f>
        <v>DH52002581</v>
      </c>
      <c r="L67" s="55" t="str">
        <f>VLOOKUP(B67,'DSSV_ĐK_HƯỚNG ĐỀ TÀI'!$B$7:$H$86,2,0)</f>
        <v>Võ Quốc</v>
      </c>
    </row>
    <row r="68" spans="1:12" x14ac:dyDescent="0.3">
      <c r="A68" s="51">
        <f t="shared" si="2"/>
        <v>57</v>
      </c>
      <c r="B68" s="51" t="s">
        <v>298</v>
      </c>
      <c r="C68" s="52" t="s">
        <v>448</v>
      </c>
      <c r="D68" s="53" t="s">
        <v>449</v>
      </c>
      <c r="E68" s="51" t="s">
        <v>215</v>
      </c>
      <c r="F68" s="51" t="s">
        <v>329</v>
      </c>
      <c r="G68" s="54" t="s">
        <v>330</v>
      </c>
      <c r="H68" s="54" t="s">
        <v>450</v>
      </c>
      <c r="I68" s="54" t="s">
        <v>451</v>
      </c>
      <c r="J68" s="54"/>
      <c r="K68" s="55" t="str">
        <f>VLOOKUP(B68,'DSSV_ĐK_HƯỚNG ĐỀ TÀI'!$B$7:$H$86,1,0)</f>
        <v>DH51901412</v>
      </c>
      <c r="L68" s="55" t="str">
        <f>VLOOKUP(B68,'DSSV_ĐK_HƯỚNG ĐỀ TÀI'!$B$7:$H$86,2,0)</f>
        <v>Trần Văn Ngọc</v>
      </c>
    </row>
    <row r="69" spans="1:12" x14ac:dyDescent="0.3">
      <c r="A69" s="51">
        <f t="shared" si="2"/>
        <v>58</v>
      </c>
      <c r="B69" s="51" t="s">
        <v>365</v>
      </c>
      <c r="C69" s="52" t="s">
        <v>366</v>
      </c>
      <c r="D69" s="53" t="s">
        <v>367</v>
      </c>
      <c r="E69" s="51" t="s">
        <v>217</v>
      </c>
      <c r="F69" s="51" t="s">
        <v>329</v>
      </c>
      <c r="G69" s="54" t="s">
        <v>330</v>
      </c>
      <c r="H69" s="54" t="s">
        <v>368</v>
      </c>
      <c r="I69" s="54" t="s">
        <v>369</v>
      </c>
      <c r="J69" s="54"/>
      <c r="K69" s="55" t="e">
        <f>VLOOKUP(B69,'DSSV_ĐK_HƯỚNG ĐỀ TÀI'!$B$7:$H$86,1,0)</f>
        <v>#N/A</v>
      </c>
      <c r="L69" s="55" t="e">
        <f>VLOOKUP(B69,'DSSV_ĐK_HƯỚNG ĐỀ TÀI'!$B$7:$H$86,2,0)</f>
        <v>#N/A</v>
      </c>
    </row>
    <row r="70" spans="1:12" x14ac:dyDescent="0.3">
      <c r="A70" s="51">
        <f t="shared" si="2"/>
        <v>59</v>
      </c>
      <c r="B70" s="51" t="s">
        <v>229</v>
      </c>
      <c r="C70" s="52" t="s">
        <v>7</v>
      </c>
      <c r="D70" s="53" t="s">
        <v>509</v>
      </c>
      <c r="E70" s="51" t="s">
        <v>304</v>
      </c>
      <c r="F70" s="51" t="s">
        <v>329</v>
      </c>
      <c r="G70" s="54" t="s">
        <v>330</v>
      </c>
      <c r="H70" s="54" t="s">
        <v>510</v>
      </c>
      <c r="I70" s="54" t="s">
        <v>511</v>
      </c>
      <c r="J70" s="54"/>
      <c r="K70" s="55" t="str">
        <f>VLOOKUP(B70,'DSSV_ĐK_HƯỚNG ĐỀ TÀI'!$B$7:$H$86,1,0)</f>
        <v>DH52003431</v>
      </c>
      <c r="L70" s="55" t="str">
        <f>VLOOKUP(B70,'DSSV_ĐK_HƯỚNG ĐỀ TÀI'!$B$7:$H$86,2,0)</f>
        <v>Nguyễn Thanh</v>
      </c>
    </row>
    <row r="71" spans="1:12" x14ac:dyDescent="0.3">
      <c r="A71" s="51">
        <f t="shared" si="2"/>
        <v>60</v>
      </c>
      <c r="B71" s="51" t="s">
        <v>530</v>
      </c>
      <c r="C71" s="52" t="s">
        <v>531</v>
      </c>
      <c r="D71" s="53" t="s">
        <v>212</v>
      </c>
      <c r="E71" s="51" t="s">
        <v>309</v>
      </c>
      <c r="F71" s="51" t="s">
        <v>329</v>
      </c>
      <c r="G71" s="54" t="s">
        <v>330</v>
      </c>
      <c r="H71" s="54" t="s">
        <v>532</v>
      </c>
      <c r="I71" s="54" t="s">
        <v>533</v>
      </c>
      <c r="J71" s="54"/>
      <c r="K71" s="55" t="e">
        <f>VLOOKUP(B71,'DSSV_ĐK_HƯỚNG ĐỀ TÀI'!$B$7:$H$86,1,0)</f>
        <v>#N/A</v>
      </c>
      <c r="L71" s="55" t="e">
        <f>VLOOKUP(B71,'DSSV_ĐK_HƯỚNG ĐỀ TÀI'!$B$7:$H$86,2,0)</f>
        <v>#N/A</v>
      </c>
    </row>
    <row r="72" spans="1:12" x14ac:dyDescent="0.3">
      <c r="A72" s="51">
        <f t="shared" si="2"/>
        <v>61</v>
      </c>
      <c r="B72" s="51" t="s">
        <v>443</v>
      </c>
      <c r="C72" s="52" t="s">
        <v>444</v>
      </c>
      <c r="D72" s="53" t="s">
        <v>445</v>
      </c>
      <c r="E72" s="51" t="s">
        <v>440</v>
      </c>
      <c r="F72" s="51" t="s">
        <v>329</v>
      </c>
      <c r="G72" s="54" t="s">
        <v>330</v>
      </c>
      <c r="H72" s="54" t="s">
        <v>446</v>
      </c>
      <c r="I72" s="54" t="s">
        <v>447</v>
      </c>
      <c r="J72" s="54"/>
      <c r="K72" s="55" t="e">
        <f>VLOOKUP(B72,'DSSV_ĐK_HƯỚNG ĐỀ TÀI'!$B$7:$H$86,1,0)</f>
        <v>#N/A</v>
      </c>
      <c r="L72" s="55" t="e">
        <f>VLOOKUP(B72,'DSSV_ĐK_HƯỚNG ĐỀ TÀI'!$B$7:$H$86,2,0)</f>
        <v>#N/A</v>
      </c>
    </row>
    <row r="73" spans="1:12" x14ac:dyDescent="0.3">
      <c r="A73" s="51">
        <f t="shared" si="2"/>
        <v>62</v>
      </c>
      <c r="B73" s="51" t="s">
        <v>443</v>
      </c>
      <c r="C73" s="52" t="s">
        <v>444</v>
      </c>
      <c r="D73" s="53" t="s">
        <v>445</v>
      </c>
      <c r="E73" s="51" t="s">
        <v>440</v>
      </c>
      <c r="F73" s="51" t="s">
        <v>329</v>
      </c>
      <c r="G73" s="54" t="s">
        <v>330</v>
      </c>
      <c r="H73" s="54" t="s">
        <v>446</v>
      </c>
      <c r="I73" s="54" t="s">
        <v>447</v>
      </c>
      <c r="J73" s="54"/>
      <c r="K73" s="55" t="e">
        <f>VLOOKUP(B73,'DSSV_ĐK_HƯỚNG ĐỀ TÀI'!$B$7:$H$86,1,0)</f>
        <v>#N/A</v>
      </c>
      <c r="L73" s="55" t="e">
        <f>VLOOKUP(B73,'DSSV_ĐK_HƯỚNG ĐỀ TÀI'!$B$7:$H$86,2,0)</f>
        <v>#N/A</v>
      </c>
    </row>
    <row r="74" spans="1:12" x14ac:dyDescent="0.3">
      <c r="A74" s="51">
        <f t="shared" si="2"/>
        <v>63</v>
      </c>
      <c r="B74" s="51" t="s">
        <v>236</v>
      </c>
      <c r="C74" s="52" t="s">
        <v>50</v>
      </c>
      <c r="D74" s="53" t="s">
        <v>478</v>
      </c>
      <c r="E74" s="51" t="s">
        <v>305</v>
      </c>
      <c r="F74" s="51" t="s">
        <v>329</v>
      </c>
      <c r="G74" s="54" t="s">
        <v>330</v>
      </c>
      <c r="H74" s="54" t="s">
        <v>479</v>
      </c>
      <c r="I74" s="54" t="s">
        <v>480</v>
      </c>
      <c r="J74" s="54"/>
      <c r="K74" s="55" t="str">
        <f>VLOOKUP(B74,'DSSV_ĐK_HƯỚNG ĐỀ TÀI'!$B$7:$H$86,1,0)</f>
        <v>DH52003694</v>
      </c>
      <c r="L74" s="55" t="str">
        <f>VLOOKUP(B74,'DSSV_ĐK_HƯỚNG ĐỀ TÀI'!$B$7:$H$86,2,0)</f>
        <v>Nguyễn Hoàng</v>
      </c>
    </row>
    <row r="75" spans="1:12" x14ac:dyDescent="0.3">
      <c r="A75" s="51">
        <f t="shared" si="2"/>
        <v>64</v>
      </c>
      <c r="B75" s="51" t="s">
        <v>610</v>
      </c>
      <c r="C75" s="52" t="s">
        <v>611</v>
      </c>
      <c r="D75" s="53" t="s">
        <v>51</v>
      </c>
      <c r="E75" s="51" t="s">
        <v>221</v>
      </c>
      <c r="F75" s="51" t="s">
        <v>329</v>
      </c>
      <c r="G75" s="54" t="s">
        <v>330</v>
      </c>
      <c r="H75" s="54" t="s">
        <v>612</v>
      </c>
      <c r="I75" s="54" t="s">
        <v>613</v>
      </c>
      <c r="J75" s="54" t="s">
        <v>609</v>
      </c>
      <c r="K75" s="55" t="e">
        <f>VLOOKUP(B75,'DSSV_ĐK_HƯỚNG ĐỀ TÀI'!$B$7:$H$86,1,0)</f>
        <v>#N/A</v>
      </c>
      <c r="L75" s="55" t="e">
        <f>VLOOKUP(B75,'DSSV_ĐK_HƯỚNG ĐỀ TÀI'!$B$7:$H$86,2,0)</f>
        <v>#N/A</v>
      </c>
    </row>
    <row r="76" spans="1:12" x14ac:dyDescent="0.3">
      <c r="A76" s="51">
        <f t="shared" si="2"/>
        <v>65</v>
      </c>
      <c r="B76" s="51" t="s">
        <v>247</v>
      </c>
      <c r="C76" s="52" t="s">
        <v>481</v>
      </c>
      <c r="D76" s="53" t="s">
        <v>482</v>
      </c>
      <c r="E76" s="51" t="s">
        <v>305</v>
      </c>
      <c r="F76" s="51" t="s">
        <v>329</v>
      </c>
      <c r="G76" s="54" t="s">
        <v>330</v>
      </c>
      <c r="H76" s="54" t="s">
        <v>483</v>
      </c>
      <c r="I76" s="54" t="s">
        <v>484</v>
      </c>
      <c r="J76" s="54"/>
      <c r="K76" s="55" t="str">
        <f>VLOOKUP(B76,'DSSV_ĐK_HƯỚNG ĐỀ TÀI'!$B$7:$H$86,1,0)</f>
        <v>DH52002032</v>
      </c>
      <c r="L76" s="55" t="str">
        <f>VLOOKUP(B76,'DSSV_ĐK_HƯỚNG ĐỀ TÀI'!$B$7:$H$86,2,0)</f>
        <v>Phạm Ngọc Quế</v>
      </c>
    </row>
    <row r="77" spans="1:12" x14ac:dyDescent="0.3">
      <c r="A77" s="51">
        <f t="shared" ref="A77:A85" si="3">A76+1</f>
        <v>66</v>
      </c>
      <c r="B77" s="51" t="s">
        <v>287</v>
      </c>
      <c r="C77" s="52" t="s">
        <v>593</v>
      </c>
      <c r="D77" s="53" t="s">
        <v>594</v>
      </c>
      <c r="E77" s="51" t="s">
        <v>308</v>
      </c>
      <c r="F77" s="51" t="s">
        <v>329</v>
      </c>
      <c r="G77" s="54" t="s">
        <v>330</v>
      </c>
      <c r="H77" s="54" t="s">
        <v>595</v>
      </c>
      <c r="I77" s="54" t="s">
        <v>596</v>
      </c>
      <c r="J77" s="54"/>
      <c r="K77" s="55" t="str">
        <f>VLOOKUP(B77,'DSSV_ĐK_HƯỚNG ĐỀ TÀI'!$B$7:$H$86,1,0)</f>
        <v>DH52006213</v>
      </c>
      <c r="L77" s="55" t="str">
        <f>VLOOKUP(B77,'DSSV_ĐK_HƯỚNG ĐỀ TÀI'!$B$7:$H$86,2,0)</f>
        <v>Đặng Ngọc Bảo</v>
      </c>
    </row>
    <row r="78" spans="1:12" x14ac:dyDescent="0.3">
      <c r="A78" s="51">
        <f t="shared" si="3"/>
        <v>67</v>
      </c>
      <c r="B78" s="51" t="s">
        <v>295</v>
      </c>
      <c r="C78" s="52" t="s">
        <v>534</v>
      </c>
      <c r="D78" s="53" t="s">
        <v>535</v>
      </c>
      <c r="E78" s="51" t="s">
        <v>309</v>
      </c>
      <c r="F78" s="51" t="s">
        <v>329</v>
      </c>
      <c r="G78" s="54" t="s">
        <v>330</v>
      </c>
      <c r="H78" s="54" t="s">
        <v>536</v>
      </c>
      <c r="I78" s="54" t="s">
        <v>537</v>
      </c>
      <c r="J78" s="54"/>
      <c r="K78" s="55" t="str">
        <f>VLOOKUP(B78,'DSSV_ĐK_HƯỚNG ĐỀ TÀI'!$B$7:$H$86,1,0)</f>
        <v>DH52003933</v>
      </c>
      <c r="L78" s="55" t="str">
        <f>VLOOKUP(B78,'DSSV_ĐK_HƯỚNG ĐỀ TÀI'!$B$7:$H$86,2,0)</f>
        <v>Phạm Thị Thùy</v>
      </c>
    </row>
    <row r="79" spans="1:12" x14ac:dyDescent="0.3">
      <c r="A79" s="51">
        <f t="shared" si="3"/>
        <v>68</v>
      </c>
      <c r="B79" s="51" t="s">
        <v>285</v>
      </c>
      <c r="C79" s="52" t="s">
        <v>336</v>
      </c>
      <c r="D79" s="53" t="s">
        <v>337</v>
      </c>
      <c r="E79" s="51" t="s">
        <v>221</v>
      </c>
      <c r="F79" s="51" t="s">
        <v>329</v>
      </c>
      <c r="G79" s="54" t="s">
        <v>330</v>
      </c>
      <c r="H79" s="54" t="s">
        <v>338</v>
      </c>
      <c r="I79" s="54" t="s">
        <v>339</v>
      </c>
      <c r="J79" s="54"/>
      <c r="K79" s="55" t="str">
        <f>VLOOKUP(B79,'DSSV_ĐK_HƯỚNG ĐỀ TÀI'!$B$7:$H$86,1,0)</f>
        <v>DH51905149</v>
      </c>
      <c r="L79" s="55" t="str">
        <f>VLOOKUP(B79,'DSSV_ĐK_HƯỚNG ĐỀ TÀI'!$B$7:$H$86,2,0)</f>
        <v>Dương Ngọc Thanh</v>
      </c>
    </row>
    <row r="80" spans="1:12" x14ac:dyDescent="0.3">
      <c r="A80" s="51">
        <f t="shared" si="3"/>
        <v>69</v>
      </c>
      <c r="B80" s="51" t="s">
        <v>246</v>
      </c>
      <c r="C80" s="52" t="s">
        <v>485</v>
      </c>
      <c r="D80" s="53" t="s">
        <v>486</v>
      </c>
      <c r="E80" s="51" t="s">
        <v>305</v>
      </c>
      <c r="F80" s="51" t="s">
        <v>329</v>
      </c>
      <c r="G80" s="54" t="s">
        <v>330</v>
      </c>
      <c r="H80" s="54" t="s">
        <v>487</v>
      </c>
      <c r="I80" s="54" t="s">
        <v>488</v>
      </c>
      <c r="J80" s="54"/>
      <c r="K80" s="55" t="str">
        <f>VLOOKUP(B80,'DSSV_ĐK_HƯỚNG ĐỀ TÀI'!$B$7:$H$86,1,0)</f>
        <v>DH52001832</v>
      </c>
      <c r="L80" s="55" t="str">
        <f>VLOOKUP(B80,'DSSV_ĐK_HƯỚNG ĐỀ TÀI'!$B$7:$H$86,2,0)</f>
        <v>Tiêu Quang</v>
      </c>
    </row>
    <row r="81" spans="1:12" x14ac:dyDescent="0.3">
      <c r="A81" s="51">
        <f t="shared" si="3"/>
        <v>70</v>
      </c>
      <c r="B81" s="51" t="s">
        <v>259</v>
      </c>
      <c r="C81" s="52" t="s">
        <v>583</v>
      </c>
      <c r="D81" s="53" t="s">
        <v>63</v>
      </c>
      <c r="E81" s="51" t="s">
        <v>307</v>
      </c>
      <c r="F81" s="51" t="s">
        <v>329</v>
      </c>
      <c r="G81" s="54" t="s">
        <v>330</v>
      </c>
      <c r="H81" s="54" t="s">
        <v>584</v>
      </c>
      <c r="I81" s="54" t="s">
        <v>585</v>
      </c>
      <c r="J81" s="54"/>
      <c r="K81" s="55" t="str">
        <f>VLOOKUP(B81,'DSSV_ĐK_HƯỚNG ĐỀ TÀI'!$B$7:$H$86,1,0)</f>
        <v>DH52006131</v>
      </c>
      <c r="L81" s="55" t="str">
        <f>VLOOKUP(B81,'DSSV_ĐK_HƯỚNG ĐỀ TÀI'!$B$7:$H$86,2,0)</f>
        <v>Hà Xuân</v>
      </c>
    </row>
    <row r="82" spans="1:12" x14ac:dyDescent="0.3">
      <c r="A82" s="51">
        <f t="shared" si="3"/>
        <v>71</v>
      </c>
      <c r="B82" s="51" t="s">
        <v>299</v>
      </c>
      <c r="C82" s="52" t="s">
        <v>7</v>
      </c>
      <c r="D82" s="53" t="s">
        <v>435</v>
      </c>
      <c r="E82" s="51" t="s">
        <v>219</v>
      </c>
      <c r="F82" s="51" t="s">
        <v>329</v>
      </c>
      <c r="G82" s="54" t="s">
        <v>330</v>
      </c>
      <c r="H82" s="54" t="s">
        <v>436</v>
      </c>
      <c r="I82" s="54" t="s">
        <v>437</v>
      </c>
      <c r="J82" s="54"/>
      <c r="K82" s="55" t="str">
        <f>VLOOKUP(B82,'DSSV_ĐK_HƯỚNG ĐỀ TÀI'!$B$7:$H$86,1,0)</f>
        <v>DH51902935</v>
      </c>
      <c r="L82" s="55" t="str">
        <f>VLOOKUP(B82,'DSSV_ĐK_HƯỚNG ĐỀ TÀI'!$B$7:$H$86,2,0)</f>
        <v>Nguyễn Thanh</v>
      </c>
    </row>
    <row r="83" spans="1:12" x14ac:dyDescent="0.3">
      <c r="A83" s="51">
        <f t="shared" si="3"/>
        <v>72</v>
      </c>
      <c r="B83" s="51" t="s">
        <v>252</v>
      </c>
      <c r="C83" s="52" t="s">
        <v>538</v>
      </c>
      <c r="D83" s="53" t="s">
        <v>539</v>
      </c>
      <c r="E83" s="51" t="s">
        <v>309</v>
      </c>
      <c r="F83" s="51" t="s">
        <v>329</v>
      </c>
      <c r="G83" s="54" t="s">
        <v>330</v>
      </c>
      <c r="H83" s="54" t="s">
        <v>540</v>
      </c>
      <c r="I83" s="54" t="s">
        <v>541</v>
      </c>
      <c r="J83" s="54"/>
      <c r="K83" s="55" t="str">
        <f>VLOOKUP(B83,'DSSV_ĐK_HƯỚNG ĐỀ TÀI'!$B$7:$H$86,1,0)</f>
        <v>DH52003749</v>
      </c>
      <c r="L83" s="55" t="str">
        <f>VLOOKUP(B83,'DSSV_ĐK_HƯỚNG ĐỀ TÀI'!$B$7:$H$86,2,0)</f>
        <v>Nguyễn Phạm Gia</v>
      </c>
    </row>
    <row r="84" spans="1:12" x14ac:dyDescent="0.3">
      <c r="A84" s="51">
        <f t="shared" si="3"/>
        <v>73</v>
      </c>
      <c r="B84" s="51" t="s">
        <v>423</v>
      </c>
      <c r="C84" s="52" t="s">
        <v>424</v>
      </c>
      <c r="D84" s="53" t="s">
        <v>425</v>
      </c>
      <c r="E84" s="51" t="s">
        <v>220</v>
      </c>
      <c r="F84" s="51" t="s">
        <v>329</v>
      </c>
      <c r="G84" s="54" t="s">
        <v>330</v>
      </c>
      <c r="H84" s="54" t="s">
        <v>426</v>
      </c>
      <c r="I84" s="54" t="s">
        <v>427</v>
      </c>
      <c r="J84" s="54"/>
      <c r="K84" s="55" t="e">
        <f>VLOOKUP(B84,'DSSV_ĐK_HƯỚNG ĐỀ TÀI'!$B$7:$H$86,1,0)</f>
        <v>#N/A</v>
      </c>
      <c r="L84" s="55" t="e">
        <f>VLOOKUP(B84,'DSSV_ĐK_HƯỚNG ĐỀ TÀI'!$B$7:$H$86,2,0)</f>
        <v>#N/A</v>
      </c>
    </row>
    <row r="85" spans="1:12" x14ac:dyDescent="0.3">
      <c r="A85" s="51">
        <f t="shared" si="3"/>
        <v>74</v>
      </c>
      <c r="B85" s="51" t="s">
        <v>370</v>
      </c>
      <c r="C85" s="52" t="s">
        <v>371</v>
      </c>
      <c r="D85" s="53" t="s">
        <v>372</v>
      </c>
      <c r="E85" s="51" t="s">
        <v>217</v>
      </c>
      <c r="F85" s="51" t="s">
        <v>329</v>
      </c>
      <c r="G85" s="54" t="s">
        <v>330</v>
      </c>
      <c r="H85" s="54" t="s">
        <v>373</v>
      </c>
      <c r="I85" s="54" t="s">
        <v>374</v>
      </c>
      <c r="J85" s="54"/>
      <c r="K85" s="55" t="e">
        <f>VLOOKUP(B85,'DSSV_ĐK_HƯỚNG ĐỀ TÀI'!$B$7:$H$86,1,0)</f>
        <v>#N/A</v>
      </c>
      <c r="L85" s="55" t="e">
        <f>VLOOKUP(B85,'DSSV_ĐK_HƯỚNG ĐỀ TÀI'!$B$7:$H$86,2,0)</f>
        <v>#N/A</v>
      </c>
    </row>
  </sheetData>
  <autoFilter ref="A4:M85">
    <filterColumn colId="2" showButton="0"/>
  </autoFilter>
  <sortState ref="A5:L85">
    <sortCondition ref="D5:D85"/>
  </sortState>
  <mergeCells count="3">
    <mergeCell ref="A1:J1"/>
    <mergeCell ref="C3:D3"/>
    <mergeCell ref="C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92"/>
  <sheetViews>
    <sheetView topLeftCell="A58" workbookViewId="0">
      <selection activeCell="S16" sqref="S16"/>
    </sheetView>
  </sheetViews>
  <sheetFormatPr defaultColWidth="8.90625" defaultRowHeight="13" x14ac:dyDescent="0.3"/>
  <cols>
    <col min="1" max="1" width="4.54296875" style="70" customWidth="1"/>
    <col min="2" max="2" width="12.453125" style="70" customWidth="1"/>
    <col min="3" max="3" width="18.6328125" style="49" customWidth="1"/>
    <col min="4" max="4" width="6.81640625" style="49" customWidth="1"/>
    <col min="5" max="5" width="13.1796875" style="70" customWidth="1"/>
    <col min="6" max="6" width="10.08984375" style="70" customWidth="1"/>
    <col min="7" max="7" width="26.90625" style="49" customWidth="1"/>
    <col min="8" max="8" width="15.36328125" style="49" customWidth="1"/>
    <col min="9" max="9" width="27.6328125" style="49" customWidth="1"/>
    <col min="10" max="10" width="14.90625" style="49" customWidth="1"/>
    <col min="11" max="11" width="11.1796875" style="80" bestFit="1" customWidth="1"/>
    <col min="12" max="12" width="16.453125" style="80" bestFit="1" customWidth="1"/>
    <col min="13" max="13" width="7.08984375" style="80" bestFit="1" customWidth="1"/>
    <col min="14" max="16384" width="8.90625" style="49"/>
  </cols>
  <sheetData>
    <row r="1" spans="1:13" s="77" customFormat="1" ht="22.75" customHeight="1" x14ac:dyDescent="0.25">
      <c r="A1" s="111" t="s">
        <v>319</v>
      </c>
      <c r="B1" s="111"/>
      <c r="C1" s="111"/>
      <c r="D1" s="111"/>
      <c r="E1" s="111"/>
      <c r="F1" s="111"/>
      <c r="G1" s="111"/>
      <c r="H1" s="111"/>
      <c r="I1" s="111"/>
      <c r="J1" s="111"/>
      <c r="K1" s="79"/>
      <c r="L1" s="79"/>
      <c r="M1" s="79"/>
    </row>
    <row r="2" spans="1:13" ht="15" x14ac:dyDescent="0.3">
      <c r="B2" s="48" t="s">
        <v>652</v>
      </c>
    </row>
    <row r="3" spans="1:13" s="70" customFormat="1" ht="6.65" customHeight="1" x14ac:dyDescent="0.3">
      <c r="C3" s="108"/>
      <c r="D3" s="108"/>
      <c r="K3" s="81"/>
      <c r="L3" s="81"/>
      <c r="M3" s="81"/>
    </row>
    <row r="4" spans="1:13" s="30" customFormat="1" ht="20" customHeight="1" x14ac:dyDescent="0.25">
      <c r="A4" s="78" t="s">
        <v>1</v>
      </c>
      <c r="B4" s="78" t="s">
        <v>321</v>
      </c>
      <c r="C4" s="112" t="s">
        <v>322</v>
      </c>
      <c r="D4" s="113"/>
      <c r="E4" s="78" t="s">
        <v>4</v>
      </c>
      <c r="F4" s="78" t="s">
        <v>323</v>
      </c>
      <c r="G4" s="78" t="s">
        <v>324</v>
      </c>
      <c r="H4" s="78" t="s">
        <v>325</v>
      </c>
      <c r="I4" s="78" t="s">
        <v>17</v>
      </c>
      <c r="J4" s="78" t="s">
        <v>10</v>
      </c>
      <c r="K4" s="82"/>
      <c r="L4" s="82"/>
      <c r="M4" s="82"/>
    </row>
    <row r="5" spans="1:13" ht="20" customHeight="1" x14ac:dyDescent="0.3">
      <c r="A5" s="51">
        <v>1</v>
      </c>
      <c r="B5" s="51" t="s">
        <v>653</v>
      </c>
      <c r="C5" s="52" t="s">
        <v>654</v>
      </c>
      <c r="D5" s="53" t="s">
        <v>367</v>
      </c>
      <c r="E5" s="51" t="s">
        <v>655</v>
      </c>
      <c r="F5" s="51" t="s">
        <v>329</v>
      </c>
      <c r="G5" s="54" t="s">
        <v>330</v>
      </c>
      <c r="H5" s="54" t="s">
        <v>656</v>
      </c>
      <c r="I5" s="54" t="s">
        <v>657</v>
      </c>
      <c r="J5" s="54"/>
      <c r="K5" s="80" t="str">
        <f>VLOOKUP(B5,'DSSV_ĐK_HƯỚNG ĐỀ TÀI'!$B$7:$J$105,1,0)</f>
        <v>DH51803052</v>
      </c>
      <c r="L5" s="80" t="str">
        <f>VLOOKUP(B5,'DSSV_ĐK_HƯỚNG ĐỀ TÀI'!$B$7:$J$105,2,0)</f>
        <v>Chung Xuân</v>
      </c>
      <c r="M5" s="80" t="str">
        <f>VLOOKUP(B5,'DSSV_ĐK_HƯỚNG ĐỀ TÀI'!$B$7:$J$105,3,0)</f>
        <v>Thịnh</v>
      </c>
    </row>
    <row r="6" spans="1:13" ht="20" customHeight="1" x14ac:dyDescent="0.3">
      <c r="A6" s="51">
        <f t="shared" ref="A6:A69" si="0">A5+1</f>
        <v>2</v>
      </c>
      <c r="B6" s="51" t="s">
        <v>605</v>
      </c>
      <c r="C6" s="52" t="s">
        <v>606</v>
      </c>
      <c r="D6" s="53" t="s">
        <v>160</v>
      </c>
      <c r="E6" s="51" t="s">
        <v>221</v>
      </c>
      <c r="F6" s="51" t="s">
        <v>329</v>
      </c>
      <c r="G6" s="54" t="s">
        <v>330</v>
      </c>
      <c r="H6" s="54" t="s">
        <v>658</v>
      </c>
      <c r="I6" s="54" t="s">
        <v>608</v>
      </c>
      <c r="J6" s="54"/>
      <c r="K6" s="80" t="str">
        <f>VLOOKUP(B6,'DSSV_ĐK_HƯỚNG ĐỀ TÀI'!$B$7:$J$105,1,0)</f>
        <v>DH51800980</v>
      </c>
      <c r="L6" s="80" t="str">
        <f>VLOOKUP(B6,'DSSV_ĐK_HƯỚNG ĐỀ TÀI'!$B$7:$J$105,2,0)</f>
        <v>Lê Nhất</v>
      </c>
      <c r="M6" s="80" t="str">
        <f>VLOOKUP(B6,'DSSV_ĐK_HƯỚNG ĐỀ TÀI'!$B$7:$J$105,3,0)</f>
        <v>Duy</v>
      </c>
    </row>
    <row r="7" spans="1:13" ht="20" customHeight="1" x14ac:dyDescent="0.3">
      <c r="A7" s="51">
        <f t="shared" si="0"/>
        <v>3</v>
      </c>
      <c r="B7" s="51" t="s">
        <v>326</v>
      </c>
      <c r="C7" s="52" t="s">
        <v>327</v>
      </c>
      <c r="D7" s="53" t="s">
        <v>328</v>
      </c>
      <c r="E7" s="51" t="s">
        <v>221</v>
      </c>
      <c r="F7" s="51" t="s">
        <v>329</v>
      </c>
      <c r="G7" s="54" t="s">
        <v>330</v>
      </c>
      <c r="H7" s="54" t="s">
        <v>331</v>
      </c>
      <c r="I7" s="54" t="s">
        <v>332</v>
      </c>
      <c r="J7" s="54"/>
      <c r="K7" s="80" t="str">
        <f>VLOOKUP(B7,'DSSV_ĐK_HƯỚNG ĐỀ TÀI'!$B$7:$J$105,1,0)</f>
        <v>DH51901753</v>
      </c>
      <c r="L7" s="80" t="str">
        <f>VLOOKUP(B7,'DSSV_ĐK_HƯỚNG ĐỀ TÀI'!$B$7:$J$105,2,0)</f>
        <v>Đỗ Bảo</v>
      </c>
      <c r="M7" s="80" t="str">
        <f>VLOOKUP(B7,'DSSV_ĐK_HƯỚNG ĐỀ TÀI'!$B$7:$J$105,3,0)</f>
        <v>Đại</v>
      </c>
    </row>
    <row r="8" spans="1:13" ht="20" customHeight="1" x14ac:dyDescent="0.3">
      <c r="A8" s="51">
        <f t="shared" si="0"/>
        <v>4</v>
      </c>
      <c r="B8" s="51" t="s">
        <v>256</v>
      </c>
      <c r="C8" s="52" t="s">
        <v>333</v>
      </c>
      <c r="D8" s="53" t="s">
        <v>116</v>
      </c>
      <c r="E8" s="51" t="s">
        <v>221</v>
      </c>
      <c r="F8" s="51" t="s">
        <v>329</v>
      </c>
      <c r="G8" s="54" t="s">
        <v>330</v>
      </c>
      <c r="H8" s="54" t="s">
        <v>334</v>
      </c>
      <c r="I8" s="54" t="s">
        <v>335</v>
      </c>
      <c r="J8" s="54"/>
      <c r="K8" s="80" t="str">
        <f>VLOOKUP(B8,'DSSV_ĐK_HƯỚNG ĐỀ TÀI'!$B$7:$J$105,1,0)</f>
        <v>DH51902966</v>
      </c>
      <c r="L8" s="80" t="str">
        <f>VLOOKUP(B8,'DSSV_ĐK_HƯỚNG ĐỀ TÀI'!$B$7:$J$105,2,0)</f>
        <v>Nguyễn Tuấn</v>
      </c>
      <c r="M8" s="80" t="str">
        <f>VLOOKUP(B8,'DSSV_ĐK_HƯỚNG ĐỀ TÀI'!$B$7:$J$105,3,0)</f>
        <v>Khôi</v>
      </c>
    </row>
    <row r="9" spans="1:13" ht="20" customHeight="1" x14ac:dyDescent="0.3">
      <c r="A9" s="51">
        <f t="shared" si="0"/>
        <v>5</v>
      </c>
      <c r="B9" s="51" t="s">
        <v>634</v>
      </c>
      <c r="C9" s="52" t="s">
        <v>635</v>
      </c>
      <c r="D9" s="53" t="s">
        <v>633</v>
      </c>
      <c r="E9" s="51" t="s">
        <v>221</v>
      </c>
      <c r="F9" s="51" t="s">
        <v>329</v>
      </c>
      <c r="G9" s="54" t="s">
        <v>330</v>
      </c>
      <c r="H9" s="54" t="s">
        <v>659</v>
      </c>
      <c r="I9" s="54" t="s">
        <v>660</v>
      </c>
      <c r="J9" s="54"/>
      <c r="K9" s="80" t="str">
        <f>VLOOKUP(B9,'DSSV_ĐK_HƯỚNG ĐỀ TÀI'!$B$7:$J$105,1,0)</f>
        <v>DH51901080</v>
      </c>
      <c r="L9" s="80" t="str">
        <f>VLOOKUP(B9,'DSSV_ĐK_HƯỚNG ĐỀ TÀI'!$B$7:$J$105,2,0)</f>
        <v>Nguyễn Phú</v>
      </c>
      <c r="M9" s="80" t="str">
        <f>VLOOKUP(B9,'DSSV_ĐK_HƯỚNG ĐỀ TÀI'!$B$7:$J$105,3,0)</f>
        <v>Thuận</v>
      </c>
    </row>
    <row r="10" spans="1:13" ht="20" customHeight="1" x14ac:dyDescent="0.3">
      <c r="A10" s="51">
        <f t="shared" si="0"/>
        <v>6</v>
      </c>
      <c r="B10" s="51" t="s">
        <v>610</v>
      </c>
      <c r="C10" s="52" t="s">
        <v>611</v>
      </c>
      <c r="D10" s="53" t="s">
        <v>51</v>
      </c>
      <c r="E10" s="51" t="s">
        <v>221</v>
      </c>
      <c r="F10" s="51" t="s">
        <v>329</v>
      </c>
      <c r="G10" s="54" t="s">
        <v>330</v>
      </c>
      <c r="H10" s="54" t="s">
        <v>661</v>
      </c>
      <c r="I10" s="54" t="s">
        <v>613</v>
      </c>
      <c r="J10" s="54"/>
      <c r="K10" s="80" t="str">
        <f>VLOOKUP(B10,'DSSV_ĐK_HƯỚNG ĐỀ TÀI'!$B$7:$J$105,1,0)</f>
        <v>DH51805764</v>
      </c>
      <c r="L10" s="80" t="str">
        <f>VLOOKUP(B10,'DSSV_ĐK_HƯỚNG ĐỀ TÀI'!$B$7:$J$105,2,0)</f>
        <v>Nguyễn Đặng</v>
      </c>
      <c r="M10" s="80" t="str">
        <f>VLOOKUP(B10,'DSSV_ĐK_HƯỚNG ĐỀ TÀI'!$B$7:$J$105,3,0)</f>
        <v>Tín</v>
      </c>
    </row>
    <row r="11" spans="1:13" ht="20" customHeight="1" x14ac:dyDescent="0.3">
      <c r="A11" s="51">
        <f t="shared" si="0"/>
        <v>7</v>
      </c>
      <c r="B11" s="51" t="s">
        <v>285</v>
      </c>
      <c r="C11" s="52" t="s">
        <v>336</v>
      </c>
      <c r="D11" s="53" t="s">
        <v>337</v>
      </c>
      <c r="E11" s="51" t="s">
        <v>221</v>
      </c>
      <c r="F11" s="51" t="s">
        <v>329</v>
      </c>
      <c r="G11" s="54" t="s">
        <v>330</v>
      </c>
      <c r="H11" s="54" t="s">
        <v>338</v>
      </c>
      <c r="I11" s="54" t="s">
        <v>339</v>
      </c>
      <c r="J11" s="54"/>
      <c r="K11" s="80" t="str">
        <f>VLOOKUP(B11,'DSSV_ĐK_HƯỚNG ĐỀ TÀI'!$B$7:$J$105,1,0)</f>
        <v>DH51905149</v>
      </c>
      <c r="L11" s="80" t="str">
        <f>VLOOKUP(B11,'DSSV_ĐK_HƯỚNG ĐỀ TÀI'!$B$7:$J$105,2,0)</f>
        <v>Dương Ngọc Thanh</v>
      </c>
      <c r="M11" s="80" t="str">
        <f>VLOOKUP(B11,'DSSV_ĐK_HƯỚNG ĐỀ TÀI'!$B$7:$J$105,3,0)</f>
        <v>Trí</v>
      </c>
    </row>
    <row r="12" spans="1:13" ht="20" customHeight="1" x14ac:dyDescent="0.3">
      <c r="A12" s="51">
        <f t="shared" si="0"/>
        <v>8</v>
      </c>
      <c r="B12" s="51" t="s">
        <v>281</v>
      </c>
      <c r="C12" s="52" t="s">
        <v>340</v>
      </c>
      <c r="D12" s="53" t="s">
        <v>328</v>
      </c>
      <c r="E12" s="51" t="s">
        <v>218</v>
      </c>
      <c r="F12" s="51" t="s">
        <v>329</v>
      </c>
      <c r="G12" s="54" t="s">
        <v>330</v>
      </c>
      <c r="H12" s="54" t="s">
        <v>341</v>
      </c>
      <c r="I12" s="54" t="s">
        <v>342</v>
      </c>
      <c r="J12" s="54"/>
      <c r="K12" s="80" t="str">
        <f>VLOOKUP(B12,'DSSV_ĐK_HƯỚNG ĐỀ TÀI'!$B$7:$J$105,1,0)</f>
        <v>DH51903389</v>
      </c>
      <c r="L12" s="80" t="str">
        <f>VLOOKUP(B12,'DSSV_ĐK_HƯỚNG ĐỀ TÀI'!$B$7:$J$105,2,0)</f>
        <v>Hồ Đình</v>
      </c>
      <c r="M12" s="80" t="str">
        <f>VLOOKUP(B12,'DSSV_ĐK_HƯỚNG ĐỀ TÀI'!$B$7:$J$105,3,0)</f>
        <v>Đại</v>
      </c>
    </row>
    <row r="13" spans="1:13" ht="20" customHeight="1" x14ac:dyDescent="0.3">
      <c r="A13" s="51">
        <f t="shared" si="0"/>
        <v>9</v>
      </c>
      <c r="B13" s="51" t="s">
        <v>282</v>
      </c>
      <c r="C13" s="52" t="s">
        <v>343</v>
      </c>
      <c r="D13" s="53" t="s">
        <v>125</v>
      </c>
      <c r="E13" s="51" t="s">
        <v>218</v>
      </c>
      <c r="F13" s="51" t="s">
        <v>329</v>
      </c>
      <c r="G13" s="54" t="s">
        <v>330</v>
      </c>
      <c r="H13" s="54" t="s">
        <v>344</v>
      </c>
      <c r="I13" s="54" t="s">
        <v>345</v>
      </c>
      <c r="J13" s="54"/>
      <c r="K13" s="80" t="str">
        <f>VLOOKUP(B13,'DSSV_ĐK_HƯỚNG ĐỀ TÀI'!$B$7:$J$105,1,0)</f>
        <v>DH51901116</v>
      </c>
      <c r="L13" s="80" t="str">
        <f>VLOOKUP(B13,'DSSV_ĐK_HƯỚNG ĐỀ TÀI'!$B$7:$J$105,2,0)</f>
        <v>Nguyễn Mai Huy</v>
      </c>
      <c r="M13" s="80" t="str">
        <f>VLOOKUP(B13,'DSSV_ĐK_HƯỚNG ĐỀ TÀI'!$B$7:$J$105,3,0)</f>
        <v>Hoàng</v>
      </c>
    </row>
    <row r="14" spans="1:13" ht="20" customHeight="1" x14ac:dyDescent="0.3">
      <c r="A14" s="51">
        <f t="shared" si="0"/>
        <v>10</v>
      </c>
      <c r="B14" s="51" t="s">
        <v>293</v>
      </c>
      <c r="C14" s="52" t="s">
        <v>84</v>
      </c>
      <c r="D14" s="53" t="s">
        <v>346</v>
      </c>
      <c r="E14" s="51" t="s">
        <v>218</v>
      </c>
      <c r="F14" s="51" t="s">
        <v>329</v>
      </c>
      <c r="G14" s="54" t="s">
        <v>330</v>
      </c>
      <c r="H14" s="54" t="s">
        <v>347</v>
      </c>
      <c r="I14" s="54" t="s">
        <v>348</v>
      </c>
      <c r="J14" s="54"/>
      <c r="K14" s="80" t="str">
        <f>VLOOKUP(B14,'DSSV_ĐK_HƯỚNG ĐỀ TÀI'!$B$7:$J$105,1,0)</f>
        <v>DH51904122</v>
      </c>
      <c r="L14" s="80" t="str">
        <f>VLOOKUP(B14,'DSSV_ĐK_HƯỚNG ĐỀ TÀI'!$B$7:$J$105,2,0)</f>
        <v>Lê Hoàng</v>
      </c>
      <c r="M14" s="80" t="str">
        <f>VLOOKUP(B14,'DSSV_ĐK_HƯỚNG ĐỀ TÀI'!$B$7:$J$105,3,0)</f>
        <v>Nhân</v>
      </c>
    </row>
    <row r="15" spans="1:13" ht="20" customHeight="1" x14ac:dyDescent="0.3">
      <c r="A15" s="51">
        <f t="shared" si="0"/>
        <v>11</v>
      </c>
      <c r="B15" s="51" t="s">
        <v>349</v>
      </c>
      <c r="C15" s="52" t="s">
        <v>102</v>
      </c>
      <c r="D15" s="53" t="s">
        <v>350</v>
      </c>
      <c r="E15" s="51" t="s">
        <v>218</v>
      </c>
      <c r="F15" s="51" t="s">
        <v>329</v>
      </c>
      <c r="G15" s="54" t="s">
        <v>330</v>
      </c>
      <c r="H15" s="54" t="s">
        <v>351</v>
      </c>
      <c r="I15" s="54" t="s">
        <v>352</v>
      </c>
      <c r="J15" s="54"/>
      <c r="K15" s="80" t="str">
        <f>VLOOKUP(B15,'DSSV_ĐK_HƯỚNG ĐỀ TÀI'!$B$7:$J$105,1,0)</f>
        <v>DH51904204</v>
      </c>
      <c r="L15" s="80" t="str">
        <f>VLOOKUP(B15,'DSSV_ĐK_HƯỚNG ĐỀ TÀI'!$B$7:$J$105,2,0)</f>
        <v>Trần Minh</v>
      </c>
      <c r="M15" s="80" t="str">
        <f>VLOOKUP(B15,'DSSV_ĐK_HƯỚNG ĐỀ TÀI'!$B$7:$J$105,3,0)</f>
        <v>Nhựt</v>
      </c>
    </row>
    <row r="16" spans="1:13" ht="20" customHeight="1" x14ac:dyDescent="0.3">
      <c r="A16" s="51">
        <f t="shared" si="0"/>
        <v>12</v>
      </c>
      <c r="B16" s="51" t="s">
        <v>297</v>
      </c>
      <c r="C16" s="52" t="s">
        <v>353</v>
      </c>
      <c r="D16" s="53" t="s">
        <v>354</v>
      </c>
      <c r="E16" s="51" t="s">
        <v>217</v>
      </c>
      <c r="F16" s="51" t="s">
        <v>329</v>
      </c>
      <c r="G16" s="54" t="s">
        <v>330</v>
      </c>
      <c r="H16" s="54" t="s">
        <v>355</v>
      </c>
      <c r="I16" s="54" t="s">
        <v>356</v>
      </c>
      <c r="J16" s="54"/>
      <c r="K16" s="80" t="str">
        <f>VLOOKUP(B16,'DSSV_ĐK_HƯỚNG ĐỀ TÀI'!$B$7:$J$105,1,0)</f>
        <v>DH51903232</v>
      </c>
      <c r="L16" s="80" t="str">
        <f>VLOOKUP(B16,'DSSV_ĐK_HƯỚNG ĐỀ TÀI'!$B$7:$J$105,2,0)</f>
        <v>Phạm Văn</v>
      </c>
      <c r="M16" s="80" t="str">
        <f>VLOOKUP(B16,'DSSV_ĐK_HƯỚNG ĐỀ TÀI'!$B$7:$J$105,3,0)</f>
        <v>Bình</v>
      </c>
    </row>
    <row r="17" spans="1:13" ht="20" customHeight="1" x14ac:dyDescent="0.3">
      <c r="A17" s="51">
        <f t="shared" si="0"/>
        <v>13</v>
      </c>
      <c r="B17" s="51" t="s">
        <v>296</v>
      </c>
      <c r="C17" s="52" t="s">
        <v>357</v>
      </c>
      <c r="D17" s="53" t="s">
        <v>358</v>
      </c>
      <c r="E17" s="51" t="s">
        <v>217</v>
      </c>
      <c r="F17" s="51" t="s">
        <v>329</v>
      </c>
      <c r="G17" s="54" t="s">
        <v>330</v>
      </c>
      <c r="H17" s="54" t="s">
        <v>359</v>
      </c>
      <c r="I17" s="54" t="s">
        <v>360</v>
      </c>
      <c r="J17" s="54"/>
      <c r="K17" s="80" t="str">
        <f>VLOOKUP(B17,'DSSV_ĐK_HƯỚNG ĐỀ TÀI'!$B$7:$J$105,1,0)</f>
        <v>DH51900972</v>
      </c>
      <c r="L17" s="80" t="str">
        <f>VLOOKUP(B17,'DSSV_ĐK_HƯỚNG ĐỀ TÀI'!$B$7:$J$105,2,0)</f>
        <v>Phạm Đình Lê</v>
      </c>
      <c r="M17" s="80" t="str">
        <f>VLOOKUP(B17,'DSSV_ĐK_HƯỚNG ĐỀ TÀI'!$B$7:$J$105,3,0)</f>
        <v>Kiệt</v>
      </c>
    </row>
    <row r="18" spans="1:13" ht="20" customHeight="1" x14ac:dyDescent="0.3">
      <c r="A18" s="51">
        <f t="shared" si="0"/>
        <v>14</v>
      </c>
      <c r="B18" s="51" t="s">
        <v>291</v>
      </c>
      <c r="C18" s="52" t="s">
        <v>361</v>
      </c>
      <c r="D18" s="53" t="s">
        <v>362</v>
      </c>
      <c r="E18" s="51" t="s">
        <v>217</v>
      </c>
      <c r="F18" s="51" t="s">
        <v>329</v>
      </c>
      <c r="G18" s="54" t="s">
        <v>330</v>
      </c>
      <c r="H18" s="54" t="s">
        <v>363</v>
      </c>
      <c r="I18" s="54" t="s">
        <v>364</v>
      </c>
      <c r="J18" s="54"/>
      <c r="K18" s="80" t="str">
        <f>VLOOKUP(B18,'DSSV_ĐK_HƯỚNG ĐỀ TÀI'!$B$7:$J$105,1,0)</f>
        <v>DH51902391</v>
      </c>
      <c r="L18" s="80" t="str">
        <f>VLOOKUP(B18,'DSSV_ĐK_HƯỚNG ĐỀ TÀI'!$B$7:$J$105,2,0)</f>
        <v>Triệu Nam</v>
      </c>
      <c r="M18" s="80" t="str">
        <f>VLOOKUP(B18,'DSSV_ĐK_HƯỚNG ĐỀ TÀI'!$B$7:$J$105,3,0)</f>
        <v>Quảng</v>
      </c>
    </row>
    <row r="19" spans="1:13" ht="20" customHeight="1" x14ac:dyDescent="0.3">
      <c r="A19" s="51">
        <f t="shared" si="0"/>
        <v>15</v>
      </c>
      <c r="B19" s="51" t="s">
        <v>365</v>
      </c>
      <c r="C19" s="52" t="s">
        <v>366</v>
      </c>
      <c r="D19" s="53" t="s">
        <v>367</v>
      </c>
      <c r="E19" s="51" t="s">
        <v>217</v>
      </c>
      <c r="F19" s="51" t="s">
        <v>329</v>
      </c>
      <c r="G19" s="54" t="s">
        <v>330</v>
      </c>
      <c r="H19" s="54" t="s">
        <v>368</v>
      </c>
      <c r="I19" s="54" t="s">
        <v>369</v>
      </c>
      <c r="J19" s="54"/>
      <c r="K19" s="80" t="str">
        <f>VLOOKUP(B19,'DSSV_ĐK_HƯỚNG ĐỀ TÀI'!$B$7:$J$105,1,0)</f>
        <v>DH51904546</v>
      </c>
      <c r="L19" s="80" t="str">
        <f>VLOOKUP(B19,'DSSV_ĐK_HƯỚNG ĐỀ TÀI'!$B$7:$J$105,2,0)</f>
        <v>Hà Tấn</v>
      </c>
      <c r="M19" s="80" t="str">
        <f>VLOOKUP(B19,'DSSV_ĐK_HƯỚNG ĐỀ TÀI'!$B$7:$J$105,3,0)</f>
        <v>Thịnh</v>
      </c>
    </row>
    <row r="20" spans="1:13" ht="20" customHeight="1" x14ac:dyDescent="0.3">
      <c r="A20" s="51">
        <f t="shared" si="0"/>
        <v>16</v>
      </c>
      <c r="B20" s="51" t="s">
        <v>370</v>
      </c>
      <c r="C20" s="52" t="s">
        <v>371</v>
      </c>
      <c r="D20" s="53" t="s">
        <v>372</v>
      </c>
      <c r="E20" s="51" t="s">
        <v>217</v>
      </c>
      <c r="F20" s="51" t="s">
        <v>329</v>
      </c>
      <c r="G20" s="54" t="s">
        <v>330</v>
      </c>
      <c r="H20" s="54" t="s">
        <v>373</v>
      </c>
      <c r="I20" s="54" t="s">
        <v>374</v>
      </c>
      <c r="J20" s="54"/>
      <c r="K20" s="80" t="str">
        <f>VLOOKUP(B20,'DSSV_ĐK_HƯỚNG ĐỀ TÀI'!$B$7:$J$105,1,0)</f>
        <v>DH51905574</v>
      </c>
      <c r="L20" s="80" t="str">
        <f>VLOOKUP(B20,'DSSV_ĐK_HƯỚNG ĐỀ TÀI'!$B$7:$J$105,2,0)</f>
        <v>Trịnh Thế</v>
      </c>
      <c r="M20" s="80" t="str">
        <f>VLOOKUP(B20,'DSSV_ĐK_HƯỚNG ĐỀ TÀI'!$B$7:$J$105,3,0)</f>
        <v>Xuyên</v>
      </c>
    </row>
    <row r="21" spans="1:13" ht="20" customHeight="1" x14ac:dyDescent="0.3">
      <c r="A21" s="51">
        <f t="shared" si="0"/>
        <v>17</v>
      </c>
      <c r="B21" s="51" t="s">
        <v>283</v>
      </c>
      <c r="C21" s="52" t="s">
        <v>375</v>
      </c>
      <c r="D21" s="53" t="s">
        <v>376</v>
      </c>
      <c r="E21" s="51" t="s">
        <v>216</v>
      </c>
      <c r="F21" s="51" t="s">
        <v>329</v>
      </c>
      <c r="G21" s="54" t="s">
        <v>330</v>
      </c>
      <c r="H21" s="54" t="s">
        <v>377</v>
      </c>
      <c r="I21" s="54" t="s">
        <v>378</v>
      </c>
      <c r="J21" s="54"/>
      <c r="K21" s="80" t="str">
        <f>VLOOKUP(B21,'DSSV_ĐK_HƯỚNG ĐỀ TÀI'!$B$7:$J$105,1,0)</f>
        <v>DH51900204</v>
      </c>
      <c r="L21" s="80" t="str">
        <f>VLOOKUP(B21,'DSSV_ĐK_HƯỚNG ĐỀ TÀI'!$B$7:$J$105,2,0)</f>
        <v>Nguyễn Trường</v>
      </c>
      <c r="M21" s="80" t="str">
        <f>VLOOKUP(B21,'DSSV_ĐK_HƯỚNG ĐỀ TÀI'!$B$7:$J$105,3,0)</f>
        <v>An</v>
      </c>
    </row>
    <row r="22" spans="1:13" ht="20" customHeight="1" x14ac:dyDescent="0.3">
      <c r="A22" s="51">
        <f t="shared" si="0"/>
        <v>18</v>
      </c>
      <c r="B22" s="51" t="s">
        <v>379</v>
      </c>
      <c r="C22" s="52" t="s">
        <v>380</v>
      </c>
      <c r="D22" s="53" t="s">
        <v>381</v>
      </c>
      <c r="E22" s="51" t="s">
        <v>216</v>
      </c>
      <c r="F22" s="51" t="s">
        <v>329</v>
      </c>
      <c r="G22" s="54" t="s">
        <v>330</v>
      </c>
      <c r="H22" s="54" t="s">
        <v>382</v>
      </c>
      <c r="I22" s="54" t="s">
        <v>383</v>
      </c>
      <c r="J22" s="54"/>
      <c r="K22" s="80" t="str">
        <f>VLOOKUP(B22,'DSSV_ĐK_HƯỚNG ĐỀ TÀI'!$B$7:$J$105,1,0)</f>
        <v>DH51900690</v>
      </c>
      <c r="L22" s="80" t="str">
        <f>VLOOKUP(B22,'DSSV_ĐK_HƯỚNG ĐỀ TÀI'!$B$7:$J$105,2,0)</f>
        <v>Hồ Công</v>
      </c>
      <c r="M22" s="80" t="str">
        <f>VLOOKUP(B22,'DSSV_ĐK_HƯỚNG ĐỀ TÀI'!$B$7:$J$105,3,0)</f>
        <v>Hậu</v>
      </c>
    </row>
    <row r="23" spans="1:13" ht="20" customHeight="1" x14ac:dyDescent="0.3">
      <c r="A23" s="51">
        <f t="shared" si="0"/>
        <v>19</v>
      </c>
      <c r="B23" s="51" t="s">
        <v>384</v>
      </c>
      <c r="C23" s="52" t="s">
        <v>385</v>
      </c>
      <c r="D23" s="53" t="s">
        <v>8</v>
      </c>
      <c r="E23" s="51" t="s">
        <v>216</v>
      </c>
      <c r="F23" s="51" t="s">
        <v>329</v>
      </c>
      <c r="G23" s="54" t="s">
        <v>330</v>
      </c>
      <c r="H23" s="54" t="s">
        <v>386</v>
      </c>
      <c r="I23" s="54" t="s">
        <v>387</v>
      </c>
      <c r="J23" s="54"/>
      <c r="K23" s="80" t="str">
        <f>VLOOKUP(B23,'DSSV_ĐK_HƯỚNG ĐỀ TÀI'!$B$7:$J$105,1,0)</f>
        <v>DH51903684</v>
      </c>
      <c r="L23" s="80" t="str">
        <f>VLOOKUP(B23,'DSSV_ĐK_HƯỚNG ĐỀ TÀI'!$B$7:$J$105,2,0)</f>
        <v>Tào Quang</v>
      </c>
      <c r="M23" s="80" t="str">
        <f>VLOOKUP(B23,'DSSV_ĐK_HƯỚNG ĐỀ TÀI'!$B$7:$J$105,3,0)</f>
        <v>Huy</v>
      </c>
    </row>
    <row r="24" spans="1:13" ht="20" customHeight="1" x14ac:dyDescent="0.3">
      <c r="A24" s="51">
        <f t="shared" si="0"/>
        <v>20</v>
      </c>
      <c r="B24" s="51" t="s">
        <v>388</v>
      </c>
      <c r="C24" s="52" t="s">
        <v>389</v>
      </c>
      <c r="D24" s="53" t="s">
        <v>200</v>
      </c>
      <c r="E24" s="51" t="s">
        <v>216</v>
      </c>
      <c r="F24" s="51" t="s">
        <v>329</v>
      </c>
      <c r="G24" s="54" t="s">
        <v>330</v>
      </c>
      <c r="H24" s="54" t="s">
        <v>390</v>
      </c>
      <c r="I24" s="54" t="s">
        <v>391</v>
      </c>
      <c r="J24" s="54"/>
      <c r="K24" s="80" t="str">
        <f>VLOOKUP(B24,'DSSV_ĐK_HƯỚNG ĐỀ TÀI'!$B$7:$J$105,1,0)</f>
        <v>DH51903784</v>
      </c>
      <c r="L24" s="80" t="str">
        <f>VLOOKUP(B24,'DSSV_ĐK_HƯỚNG ĐỀ TÀI'!$B$7:$J$105,2,0)</f>
        <v>Trương Vĩnh</v>
      </c>
      <c r="M24" s="80" t="str">
        <f>VLOOKUP(B24,'DSSV_ĐK_HƯỚNG ĐỀ TÀI'!$B$7:$J$105,3,0)</f>
        <v>Khang</v>
      </c>
    </row>
    <row r="25" spans="1:13" ht="20" customHeight="1" x14ac:dyDescent="0.3">
      <c r="A25" s="51">
        <f t="shared" si="0"/>
        <v>21</v>
      </c>
      <c r="B25" s="51" t="s">
        <v>271</v>
      </c>
      <c r="C25" s="52" t="s">
        <v>392</v>
      </c>
      <c r="D25" s="53" t="s">
        <v>393</v>
      </c>
      <c r="E25" s="51" t="s">
        <v>216</v>
      </c>
      <c r="F25" s="51" t="s">
        <v>329</v>
      </c>
      <c r="G25" s="54" t="s">
        <v>330</v>
      </c>
      <c r="H25" s="54" t="s">
        <v>394</v>
      </c>
      <c r="I25" s="54" t="s">
        <v>395</v>
      </c>
      <c r="J25" s="54"/>
      <c r="K25" s="80" t="str">
        <f>VLOOKUP(B25,'DSSV_ĐK_HƯỚNG ĐỀ TÀI'!$B$7:$J$105,1,0)</f>
        <v>DH51904163</v>
      </c>
      <c r="L25" s="80" t="str">
        <f>VLOOKUP(B25,'DSSV_ĐK_HƯỚNG ĐỀ TÀI'!$B$7:$J$105,2,0)</f>
        <v>Nguyễn Hoàng Yến</v>
      </c>
      <c r="M25" s="80" t="str">
        <f>VLOOKUP(B25,'DSSV_ĐK_HƯỚNG ĐỀ TÀI'!$B$7:$J$105,3,0)</f>
        <v>Nhi</v>
      </c>
    </row>
    <row r="26" spans="1:13" ht="20" customHeight="1" x14ac:dyDescent="0.3">
      <c r="A26" s="51">
        <f t="shared" si="0"/>
        <v>22</v>
      </c>
      <c r="B26" s="51" t="s">
        <v>238</v>
      </c>
      <c r="C26" s="52" t="s">
        <v>396</v>
      </c>
      <c r="D26" s="53" t="s">
        <v>72</v>
      </c>
      <c r="E26" s="51" t="s">
        <v>216</v>
      </c>
      <c r="F26" s="51" t="s">
        <v>329</v>
      </c>
      <c r="G26" s="54" t="s">
        <v>330</v>
      </c>
      <c r="H26" s="54" t="s">
        <v>397</v>
      </c>
      <c r="I26" s="54" t="s">
        <v>398</v>
      </c>
      <c r="J26" s="54"/>
      <c r="K26" s="80" t="str">
        <f>VLOOKUP(B26,'DSSV_ĐK_HƯỚNG ĐỀ TÀI'!$B$7:$J$105,1,0)</f>
        <v>DH51904517</v>
      </c>
      <c r="L26" s="80" t="str">
        <f>VLOOKUP(B26,'DSSV_ĐK_HƯỚNG ĐỀ TÀI'!$B$7:$J$105,2,0)</f>
        <v>Tôn Đức</v>
      </c>
      <c r="M26" s="80" t="str">
        <f>VLOOKUP(B26,'DSSV_ĐK_HƯỚNG ĐỀ TÀI'!$B$7:$J$105,3,0)</f>
        <v>Thắng</v>
      </c>
    </row>
    <row r="27" spans="1:13" ht="20" customHeight="1" x14ac:dyDescent="0.3">
      <c r="A27" s="51">
        <f t="shared" si="0"/>
        <v>23</v>
      </c>
      <c r="B27" s="51" t="s">
        <v>239</v>
      </c>
      <c r="C27" s="52" t="s">
        <v>624</v>
      </c>
      <c r="D27" s="53" t="s">
        <v>151</v>
      </c>
      <c r="E27" s="51" t="s">
        <v>216</v>
      </c>
      <c r="F27" s="51" t="s">
        <v>329</v>
      </c>
      <c r="G27" s="54" t="s">
        <v>330</v>
      </c>
      <c r="H27" s="54" t="s">
        <v>662</v>
      </c>
      <c r="I27" s="54" t="s">
        <v>663</v>
      </c>
      <c r="J27" s="54"/>
      <c r="K27" s="80" t="str">
        <f>VLOOKUP(B27,'DSSV_ĐK_HƯỚNG ĐỀ TÀI'!$B$7:$J$105,1,0)</f>
        <v>DH51900424</v>
      </c>
      <c r="L27" s="80" t="str">
        <f>VLOOKUP(B27,'DSSV_ĐK_HƯỚNG ĐỀ TÀI'!$B$7:$J$105,2,0)</f>
        <v>Lương Quốc</v>
      </c>
      <c r="M27" s="80" t="str">
        <f>VLOOKUP(B27,'DSSV_ĐK_HƯỚNG ĐỀ TÀI'!$B$7:$J$105,3,0)</f>
        <v>Trung</v>
      </c>
    </row>
    <row r="28" spans="1:13" ht="20" customHeight="1" x14ac:dyDescent="0.3">
      <c r="A28" s="51">
        <f t="shared" si="0"/>
        <v>24</v>
      </c>
      <c r="B28" s="51" t="s">
        <v>268</v>
      </c>
      <c r="C28" s="52" t="s">
        <v>399</v>
      </c>
      <c r="D28" s="53" t="s">
        <v>400</v>
      </c>
      <c r="E28" s="51" t="s">
        <v>223</v>
      </c>
      <c r="F28" s="51" t="s">
        <v>329</v>
      </c>
      <c r="G28" s="54" t="s">
        <v>330</v>
      </c>
      <c r="H28" s="54" t="s">
        <v>401</v>
      </c>
      <c r="I28" s="54" t="s">
        <v>402</v>
      </c>
      <c r="J28" s="54"/>
      <c r="K28" s="80" t="str">
        <f>VLOOKUP(B28,'DSSV_ĐK_HƯỚNG ĐỀ TÀI'!$B$7:$J$105,1,0)</f>
        <v>DH51901916</v>
      </c>
      <c r="L28" s="80" t="str">
        <f>VLOOKUP(B28,'DSSV_ĐK_HƯỚNG ĐỀ TÀI'!$B$7:$J$105,2,0)</f>
        <v>Nguyễn Đức</v>
      </c>
      <c r="M28" s="80" t="str">
        <f>VLOOKUP(B28,'DSSV_ĐK_HƯỚNG ĐỀ TÀI'!$B$7:$J$105,3,0)</f>
        <v>Độ</v>
      </c>
    </row>
    <row r="29" spans="1:13" ht="20" customHeight="1" x14ac:dyDescent="0.3">
      <c r="A29" s="51">
        <f t="shared" si="0"/>
        <v>25</v>
      </c>
      <c r="B29" s="51" t="s">
        <v>403</v>
      </c>
      <c r="C29" s="52" t="s">
        <v>404</v>
      </c>
      <c r="D29" s="53" t="s">
        <v>405</v>
      </c>
      <c r="E29" s="51" t="s">
        <v>223</v>
      </c>
      <c r="F29" s="51" t="s">
        <v>329</v>
      </c>
      <c r="G29" s="54" t="s">
        <v>330</v>
      </c>
      <c r="H29" s="54" t="s">
        <v>406</v>
      </c>
      <c r="I29" s="54" t="s">
        <v>407</v>
      </c>
      <c r="J29" s="54"/>
      <c r="K29" s="80" t="str">
        <f>VLOOKUP(B29,'DSSV_ĐK_HƯỚNG ĐỀ TÀI'!$B$7:$J$105,1,0)</f>
        <v>DH51905046</v>
      </c>
      <c r="L29" s="80" t="str">
        <f>VLOOKUP(B29,'DSSV_ĐK_HƯỚNG ĐỀ TÀI'!$B$7:$J$105,2,0)</f>
        <v>Kha Trí</v>
      </c>
      <c r="M29" s="80" t="str">
        <f>VLOOKUP(B29,'DSSV_ĐK_HƯỚNG ĐỀ TÀI'!$B$7:$J$105,3,0)</f>
        <v>Hùng</v>
      </c>
    </row>
    <row r="30" spans="1:13" ht="20" customHeight="1" x14ac:dyDescent="0.3">
      <c r="A30" s="51">
        <f t="shared" si="0"/>
        <v>26</v>
      </c>
      <c r="B30" s="51" t="s">
        <v>240</v>
      </c>
      <c r="C30" s="52" t="s">
        <v>84</v>
      </c>
      <c r="D30" s="53" t="s">
        <v>76</v>
      </c>
      <c r="E30" s="51" t="s">
        <v>220</v>
      </c>
      <c r="F30" s="51" t="s">
        <v>329</v>
      </c>
      <c r="G30" s="54" t="s">
        <v>330</v>
      </c>
      <c r="H30" s="54" t="s">
        <v>408</v>
      </c>
      <c r="I30" s="54" t="s">
        <v>409</v>
      </c>
      <c r="J30" s="54"/>
      <c r="K30" s="80" t="str">
        <f>VLOOKUP(B30,'DSSV_ĐK_HƯỚNG ĐỀ TÀI'!$B$7:$J$105,1,0)</f>
        <v>DH51902719</v>
      </c>
      <c r="L30" s="80" t="str">
        <f>VLOOKUP(B30,'DSSV_ĐK_HƯỚNG ĐỀ TÀI'!$B$7:$J$105,2,0)</f>
        <v>Lê Hoàng</v>
      </c>
      <c r="M30" s="80" t="str">
        <f>VLOOKUP(B30,'DSSV_ĐK_HƯỚNG ĐỀ TÀI'!$B$7:$J$105,3,0)</f>
        <v>Đạt</v>
      </c>
    </row>
    <row r="31" spans="1:13" ht="20" customHeight="1" x14ac:dyDescent="0.3">
      <c r="A31" s="51">
        <f t="shared" si="0"/>
        <v>27</v>
      </c>
      <c r="B31" s="51" t="s">
        <v>253</v>
      </c>
      <c r="C31" s="52" t="s">
        <v>410</v>
      </c>
      <c r="D31" s="53" t="s">
        <v>76</v>
      </c>
      <c r="E31" s="51" t="s">
        <v>220</v>
      </c>
      <c r="F31" s="51" t="s">
        <v>329</v>
      </c>
      <c r="G31" s="54" t="s">
        <v>330</v>
      </c>
      <c r="H31" s="54" t="s">
        <v>411</v>
      </c>
      <c r="I31" s="54" t="s">
        <v>412</v>
      </c>
      <c r="J31" s="54"/>
      <c r="K31" s="80" t="str">
        <f>VLOOKUP(B31,'DSSV_ĐK_HƯỚNG ĐỀ TÀI'!$B$7:$J$105,1,0)</f>
        <v>DH51902994</v>
      </c>
      <c r="L31" s="80" t="str">
        <f>VLOOKUP(B31,'DSSV_ĐK_HƯỚNG ĐỀ TÀI'!$B$7:$J$105,2,0)</f>
        <v>Lê Hữu</v>
      </c>
      <c r="M31" s="80" t="str">
        <f>VLOOKUP(B31,'DSSV_ĐK_HƯỚNG ĐỀ TÀI'!$B$7:$J$105,3,0)</f>
        <v>Đạt</v>
      </c>
    </row>
    <row r="32" spans="1:13" ht="20" customHeight="1" x14ac:dyDescent="0.3">
      <c r="A32" s="51">
        <f t="shared" si="0"/>
        <v>28</v>
      </c>
      <c r="B32" s="51" t="s">
        <v>241</v>
      </c>
      <c r="C32" s="52" t="s">
        <v>413</v>
      </c>
      <c r="D32" s="53" t="s">
        <v>76</v>
      </c>
      <c r="E32" s="51" t="s">
        <v>220</v>
      </c>
      <c r="F32" s="51" t="s">
        <v>329</v>
      </c>
      <c r="G32" s="54" t="s">
        <v>330</v>
      </c>
      <c r="H32" s="54" t="s">
        <v>414</v>
      </c>
      <c r="I32" s="54" t="s">
        <v>415</v>
      </c>
      <c r="J32" s="54"/>
      <c r="K32" s="80" t="str">
        <f>VLOOKUP(B32,'DSSV_ĐK_HƯỚNG ĐỀ TÀI'!$B$7:$J$105,1,0)</f>
        <v>DH51903405</v>
      </c>
      <c r="L32" s="80" t="str">
        <f>VLOOKUP(B32,'DSSV_ĐK_HƯỚNG ĐỀ TÀI'!$B$7:$J$105,2,0)</f>
        <v>Lê Trần</v>
      </c>
      <c r="M32" s="80" t="str">
        <f>VLOOKUP(B32,'DSSV_ĐK_HƯỚNG ĐỀ TÀI'!$B$7:$J$105,3,0)</f>
        <v>Đạt</v>
      </c>
    </row>
    <row r="33" spans="1:13" ht="20" customHeight="1" x14ac:dyDescent="0.3">
      <c r="A33" s="51">
        <f t="shared" si="0"/>
        <v>29</v>
      </c>
      <c r="B33" s="51" t="s">
        <v>270</v>
      </c>
      <c r="C33" s="52" t="s">
        <v>416</v>
      </c>
      <c r="D33" s="53" t="s">
        <v>417</v>
      </c>
      <c r="E33" s="51" t="s">
        <v>220</v>
      </c>
      <c r="F33" s="51" t="s">
        <v>329</v>
      </c>
      <c r="G33" s="54" t="s">
        <v>330</v>
      </c>
      <c r="H33" s="54" t="s">
        <v>418</v>
      </c>
      <c r="I33" s="54" t="s">
        <v>419</v>
      </c>
      <c r="J33" s="54"/>
      <c r="K33" s="80" t="str">
        <f>VLOOKUP(B33,'DSSV_ĐK_HƯỚNG ĐỀ TÀI'!$B$7:$J$105,1,0)</f>
        <v>DH51903595</v>
      </c>
      <c r="L33" s="80" t="str">
        <f>VLOOKUP(B33,'DSSV_ĐK_HƯỚNG ĐỀ TÀI'!$B$7:$J$105,2,0)</f>
        <v>Thái Trung</v>
      </c>
      <c r="M33" s="80" t="str">
        <f>VLOOKUP(B33,'DSSV_ĐK_HƯỚNG ĐỀ TÀI'!$B$7:$J$105,3,0)</f>
        <v>Hiếu</v>
      </c>
    </row>
    <row r="34" spans="1:13" ht="20" customHeight="1" x14ac:dyDescent="0.3">
      <c r="A34" s="51">
        <f t="shared" si="0"/>
        <v>30</v>
      </c>
      <c r="B34" s="51" t="s">
        <v>269</v>
      </c>
      <c r="C34" s="52" t="s">
        <v>628</v>
      </c>
      <c r="D34" s="53" t="s">
        <v>619</v>
      </c>
      <c r="E34" s="51" t="s">
        <v>220</v>
      </c>
      <c r="F34" s="51" t="s">
        <v>329</v>
      </c>
      <c r="G34" s="54" t="s">
        <v>330</v>
      </c>
      <c r="H34" s="54" t="s">
        <v>664</v>
      </c>
      <c r="I34" s="54" t="s">
        <v>665</v>
      </c>
      <c r="J34" s="54"/>
      <c r="K34" s="80" t="str">
        <f>VLOOKUP(B34,'DSSV_ĐK_HƯỚNG ĐỀ TÀI'!$B$7:$J$105,1,0)</f>
        <v>DH51903999</v>
      </c>
      <c r="L34" s="80" t="str">
        <f>VLOOKUP(B34,'DSSV_ĐK_HƯỚNG ĐỀ TÀI'!$B$7:$J$105,2,0)</f>
        <v>Nguyễn Bảo</v>
      </c>
      <c r="M34" s="80" t="str">
        <f>VLOOKUP(B34,'DSSV_ĐK_HƯỚNG ĐỀ TÀI'!$B$7:$J$105,3,0)</f>
        <v>Minh</v>
      </c>
    </row>
    <row r="35" spans="1:13" ht="20" customHeight="1" x14ac:dyDescent="0.3">
      <c r="A35" s="51">
        <f t="shared" si="0"/>
        <v>31</v>
      </c>
      <c r="B35" s="51" t="s">
        <v>300</v>
      </c>
      <c r="C35" s="52" t="s">
        <v>203</v>
      </c>
      <c r="D35" s="53" t="s">
        <v>420</v>
      </c>
      <c r="E35" s="51" t="s">
        <v>220</v>
      </c>
      <c r="F35" s="51" t="s">
        <v>329</v>
      </c>
      <c r="G35" s="54" t="s">
        <v>330</v>
      </c>
      <c r="H35" s="54" t="s">
        <v>421</v>
      </c>
      <c r="I35" s="54" t="s">
        <v>422</v>
      </c>
      <c r="J35" s="54"/>
      <c r="K35" s="80" t="str">
        <f>VLOOKUP(B35,'DSSV_ĐK_HƯỚNG ĐỀ TÀI'!$B$7:$J$105,1,0)</f>
        <v>DH51902780</v>
      </c>
      <c r="L35" s="80" t="str">
        <f>VLOOKUP(B35,'DSSV_ĐK_HƯỚNG ĐỀ TÀI'!$B$7:$J$105,2,0)</f>
        <v>Lê Thanh</v>
      </c>
      <c r="M35" s="80" t="str">
        <f>VLOOKUP(B35,'DSSV_ĐK_HƯỚNG ĐỀ TÀI'!$B$7:$J$105,3,0)</f>
        <v>Tâm</v>
      </c>
    </row>
    <row r="36" spans="1:13" ht="20" customHeight="1" x14ac:dyDescent="0.3">
      <c r="A36" s="51">
        <f t="shared" si="0"/>
        <v>32</v>
      </c>
      <c r="B36" s="51" t="s">
        <v>423</v>
      </c>
      <c r="C36" s="52" t="s">
        <v>424</v>
      </c>
      <c r="D36" s="53" t="s">
        <v>425</v>
      </c>
      <c r="E36" s="51" t="s">
        <v>220</v>
      </c>
      <c r="F36" s="51" t="s">
        <v>329</v>
      </c>
      <c r="G36" s="54" t="s">
        <v>330</v>
      </c>
      <c r="H36" s="54" t="s">
        <v>426</v>
      </c>
      <c r="I36" s="54" t="s">
        <v>427</v>
      </c>
      <c r="J36" s="54"/>
      <c r="K36" s="80" t="str">
        <f>VLOOKUP(B36,'DSSV_ĐK_HƯỚNG ĐỀ TÀI'!$B$7:$J$105,1,0)</f>
        <v>DH51904929</v>
      </c>
      <c r="L36" s="80" t="str">
        <f>VLOOKUP(B36,'DSSV_ĐK_HƯỚNG ĐỀ TÀI'!$B$7:$J$105,2,0)</f>
        <v>Nguyễn Lâm Triệu</v>
      </c>
      <c r="M36" s="80" t="str">
        <f>VLOOKUP(B36,'DSSV_ĐK_HƯỚNG ĐỀ TÀI'!$B$7:$J$105,3,0)</f>
        <v>Vũ</v>
      </c>
    </row>
    <row r="37" spans="1:13" ht="20" customHeight="1" x14ac:dyDescent="0.3">
      <c r="A37" s="51">
        <f t="shared" si="0"/>
        <v>33</v>
      </c>
      <c r="B37" s="51" t="s">
        <v>302</v>
      </c>
      <c r="C37" s="52" t="s">
        <v>428</v>
      </c>
      <c r="D37" s="53" t="s">
        <v>429</v>
      </c>
      <c r="E37" s="51" t="s">
        <v>219</v>
      </c>
      <c r="F37" s="51" t="s">
        <v>329</v>
      </c>
      <c r="G37" s="54" t="s">
        <v>330</v>
      </c>
      <c r="H37" s="54" t="s">
        <v>430</v>
      </c>
      <c r="I37" s="54" t="s">
        <v>431</v>
      </c>
      <c r="J37" s="54"/>
      <c r="K37" s="80" t="str">
        <f>VLOOKUP(B37,'DSSV_ĐK_HƯỚNG ĐỀ TÀI'!$B$7:$J$105,1,0)</f>
        <v>DH51902940</v>
      </c>
      <c r="L37" s="80" t="str">
        <f>VLOOKUP(B37,'DSSV_ĐK_HƯỚNG ĐỀ TÀI'!$B$7:$J$105,2,0)</f>
        <v>Phạm Tuấn</v>
      </c>
      <c r="M37" s="80" t="str">
        <f>VLOOKUP(B37,'DSSV_ĐK_HƯỚNG ĐỀ TÀI'!$B$7:$J$105,3,0)</f>
        <v>Anh</v>
      </c>
    </row>
    <row r="38" spans="1:13" ht="20" customHeight="1" x14ac:dyDescent="0.3">
      <c r="A38" s="51">
        <f t="shared" si="0"/>
        <v>34</v>
      </c>
      <c r="B38" s="51" t="s">
        <v>280</v>
      </c>
      <c r="C38" s="52" t="s">
        <v>432</v>
      </c>
      <c r="D38" s="53" t="s">
        <v>417</v>
      </c>
      <c r="E38" s="51" t="s">
        <v>219</v>
      </c>
      <c r="F38" s="51" t="s">
        <v>329</v>
      </c>
      <c r="G38" s="54" t="s">
        <v>330</v>
      </c>
      <c r="H38" s="54" t="s">
        <v>433</v>
      </c>
      <c r="I38" s="54" t="s">
        <v>434</v>
      </c>
      <c r="J38" s="54"/>
      <c r="K38" s="80" t="str">
        <f>VLOOKUP(B38,'DSSV_ĐK_HƯỚNG ĐỀ TÀI'!$B$7:$J$105,1,0)</f>
        <v>DH51903588</v>
      </c>
      <c r="L38" s="80" t="str">
        <f>VLOOKUP(B38,'DSSV_ĐK_HƯỚNG ĐỀ TÀI'!$B$7:$J$105,2,0)</f>
        <v>Nguyễn Trung</v>
      </c>
      <c r="M38" s="80" t="str">
        <f>VLOOKUP(B38,'DSSV_ĐK_HƯỚNG ĐỀ TÀI'!$B$7:$J$105,3,0)</f>
        <v>Hiếu</v>
      </c>
    </row>
    <row r="39" spans="1:13" ht="20" customHeight="1" x14ac:dyDescent="0.3">
      <c r="A39" s="51">
        <f t="shared" si="0"/>
        <v>35</v>
      </c>
      <c r="B39" s="51" t="s">
        <v>222</v>
      </c>
      <c r="C39" s="52" t="s">
        <v>7</v>
      </c>
      <c r="D39" s="53" t="s">
        <v>346</v>
      </c>
      <c r="E39" s="51" t="s">
        <v>219</v>
      </c>
      <c r="F39" s="51" t="s">
        <v>329</v>
      </c>
      <c r="G39" s="54" t="s">
        <v>330</v>
      </c>
      <c r="H39" s="54" t="s">
        <v>666</v>
      </c>
      <c r="I39" s="54" t="s">
        <v>667</v>
      </c>
      <c r="J39" s="54"/>
      <c r="K39" s="80" t="str">
        <f>VLOOKUP(B39,'DSSV_ĐK_HƯỚNG ĐỀ TÀI'!$B$7:$J$105,1,0)</f>
        <v>DH51904129</v>
      </c>
      <c r="L39" s="80" t="str">
        <f>VLOOKUP(B39,'DSSV_ĐK_HƯỚNG ĐỀ TÀI'!$B$7:$J$105,2,0)</f>
        <v>Nguyễn Thanh</v>
      </c>
      <c r="M39" s="80" t="str">
        <f>VLOOKUP(B39,'DSSV_ĐK_HƯỚNG ĐỀ TÀI'!$B$7:$J$105,3,0)</f>
        <v>Nhân</v>
      </c>
    </row>
    <row r="40" spans="1:13" ht="20" customHeight="1" x14ac:dyDescent="0.3">
      <c r="A40" s="51">
        <f t="shared" si="0"/>
        <v>36</v>
      </c>
      <c r="B40" s="51" t="s">
        <v>299</v>
      </c>
      <c r="C40" s="52" t="s">
        <v>7</v>
      </c>
      <c r="D40" s="53" t="s">
        <v>435</v>
      </c>
      <c r="E40" s="51" t="s">
        <v>219</v>
      </c>
      <c r="F40" s="51" t="s">
        <v>329</v>
      </c>
      <c r="G40" s="54" t="s">
        <v>330</v>
      </c>
      <c r="H40" s="54" t="s">
        <v>436</v>
      </c>
      <c r="I40" s="54" t="s">
        <v>437</v>
      </c>
      <c r="J40" s="54"/>
      <c r="K40" s="80" t="str">
        <f>VLOOKUP(B40,'DSSV_ĐK_HƯỚNG ĐỀ TÀI'!$B$7:$J$105,1,0)</f>
        <v>DH51902935</v>
      </c>
      <c r="L40" s="80" t="str">
        <f>VLOOKUP(B40,'DSSV_ĐK_HƯỚNG ĐỀ TÀI'!$B$7:$J$105,2,0)</f>
        <v>Nguyễn Thanh</v>
      </c>
      <c r="M40" s="80" t="str">
        <f>VLOOKUP(B40,'DSSV_ĐK_HƯỚNG ĐỀ TÀI'!$B$7:$J$105,3,0)</f>
        <v>Tuấn</v>
      </c>
    </row>
    <row r="41" spans="1:13" ht="20" customHeight="1" x14ac:dyDescent="0.3">
      <c r="A41" s="51">
        <f t="shared" si="0"/>
        <v>37</v>
      </c>
      <c r="B41" s="51" t="s">
        <v>438</v>
      </c>
      <c r="C41" s="52" t="s">
        <v>439</v>
      </c>
      <c r="D41" s="53" t="s">
        <v>8</v>
      </c>
      <c r="E41" s="51" t="s">
        <v>440</v>
      </c>
      <c r="F41" s="51" t="s">
        <v>329</v>
      </c>
      <c r="G41" s="54" t="s">
        <v>330</v>
      </c>
      <c r="H41" s="54" t="s">
        <v>441</v>
      </c>
      <c r="I41" s="54" t="s">
        <v>442</v>
      </c>
      <c r="J41" s="54"/>
      <c r="K41" s="80" t="str">
        <f>VLOOKUP(B41,'DSSV_ĐK_HƯỚNG ĐỀ TÀI'!$B$7:$J$105,1,0)</f>
        <v>DH51902365</v>
      </c>
      <c r="L41" s="80" t="str">
        <f>VLOOKUP(B41,'DSSV_ĐK_HƯỚNG ĐỀ TÀI'!$B$7:$J$105,2,0)</f>
        <v>Nguyễn Trang Anh</v>
      </c>
      <c r="M41" s="80" t="str">
        <f>VLOOKUP(B41,'DSSV_ĐK_HƯỚNG ĐỀ TÀI'!$B$7:$J$105,3,0)</f>
        <v>Huy</v>
      </c>
    </row>
    <row r="42" spans="1:13" ht="20" customHeight="1" x14ac:dyDescent="0.3">
      <c r="A42" s="51">
        <f t="shared" si="0"/>
        <v>38</v>
      </c>
      <c r="B42" s="51" t="s">
        <v>443</v>
      </c>
      <c r="C42" s="52" t="s">
        <v>444</v>
      </c>
      <c r="D42" s="53" t="s">
        <v>445</v>
      </c>
      <c r="E42" s="51" t="s">
        <v>440</v>
      </c>
      <c r="F42" s="51" t="s">
        <v>329</v>
      </c>
      <c r="G42" s="54" t="s">
        <v>330</v>
      </c>
      <c r="H42" s="54" t="s">
        <v>446</v>
      </c>
      <c r="I42" s="54" t="s">
        <v>447</v>
      </c>
      <c r="J42" s="54"/>
      <c r="K42" s="80" t="str">
        <f>VLOOKUP(B42,'DSSV_ĐK_HƯỚNG ĐỀ TÀI'!$B$7:$J$105,1,0)</f>
        <v>DH51902991</v>
      </c>
      <c r="L42" s="80" t="str">
        <f>VLOOKUP(B42,'DSSV_ĐK_HƯỚNG ĐỀ TÀI'!$B$7:$J$105,2,0)</f>
        <v>Hoàng Nguyễn Hoài</v>
      </c>
      <c r="M42" s="80" t="str">
        <f>VLOOKUP(B42,'DSSV_ĐK_HƯỚNG ĐỀ TÀI'!$B$7:$J$105,3,0)</f>
        <v>Thương</v>
      </c>
    </row>
    <row r="43" spans="1:13" ht="20" customHeight="1" x14ac:dyDescent="0.3">
      <c r="A43" s="51">
        <f t="shared" si="0"/>
        <v>39</v>
      </c>
      <c r="B43" s="51" t="s">
        <v>298</v>
      </c>
      <c r="C43" s="52" t="s">
        <v>448</v>
      </c>
      <c r="D43" s="53" t="s">
        <v>449</v>
      </c>
      <c r="E43" s="51" t="s">
        <v>215</v>
      </c>
      <c r="F43" s="51" t="s">
        <v>329</v>
      </c>
      <c r="G43" s="54" t="s">
        <v>330</v>
      </c>
      <c r="H43" s="54" t="s">
        <v>450</v>
      </c>
      <c r="I43" s="54" t="s">
        <v>451</v>
      </c>
      <c r="J43" s="54"/>
      <c r="K43" s="80" t="str">
        <f>VLOOKUP(B43,'DSSV_ĐK_HƯỚNG ĐỀ TÀI'!$B$7:$J$105,1,0)</f>
        <v>DH51901412</v>
      </c>
      <c r="L43" s="80" t="str">
        <f>VLOOKUP(B43,'DSSV_ĐK_HƯỚNG ĐỀ TÀI'!$B$7:$J$105,2,0)</f>
        <v>Trần Văn Ngọc</v>
      </c>
      <c r="M43" s="80" t="str">
        <f>VLOOKUP(B43,'DSSV_ĐK_HƯỚNG ĐỀ TÀI'!$B$7:$J$105,3,0)</f>
        <v>Thi</v>
      </c>
    </row>
    <row r="44" spans="1:13" ht="20" customHeight="1" x14ac:dyDescent="0.3">
      <c r="A44" s="51">
        <f t="shared" si="0"/>
        <v>40</v>
      </c>
      <c r="B44" s="51" t="s">
        <v>273</v>
      </c>
      <c r="C44" s="52" t="s">
        <v>452</v>
      </c>
      <c r="D44" s="53" t="s">
        <v>453</v>
      </c>
      <c r="E44" s="51" t="s">
        <v>312</v>
      </c>
      <c r="F44" s="51" t="s">
        <v>329</v>
      </c>
      <c r="G44" s="54" t="s">
        <v>330</v>
      </c>
      <c r="H44" s="54" t="s">
        <v>454</v>
      </c>
      <c r="I44" s="54" t="s">
        <v>455</v>
      </c>
      <c r="J44" s="54"/>
      <c r="K44" s="80" t="str">
        <f>VLOOKUP(B44,'DSSV_ĐK_HƯỚNG ĐỀ TÀI'!$B$7:$J$105,1,0)</f>
        <v>DH52001503</v>
      </c>
      <c r="L44" s="80" t="str">
        <f>VLOOKUP(B44,'DSSV_ĐK_HƯỚNG ĐỀ TÀI'!$B$7:$J$105,2,0)</f>
        <v>Vũ Văn</v>
      </c>
      <c r="M44" s="80" t="str">
        <f>VLOOKUP(B44,'DSSV_ĐK_HƯỚNG ĐỀ TÀI'!$B$7:$J$105,3,0)</f>
        <v>Hiến</v>
      </c>
    </row>
    <row r="45" spans="1:13" ht="20" customHeight="1" x14ac:dyDescent="0.3">
      <c r="A45" s="51">
        <f t="shared" si="0"/>
        <v>41</v>
      </c>
      <c r="B45" s="51" t="s">
        <v>456</v>
      </c>
      <c r="C45" s="52" t="s">
        <v>457</v>
      </c>
      <c r="D45" s="53" t="s">
        <v>458</v>
      </c>
      <c r="E45" s="51" t="s">
        <v>312</v>
      </c>
      <c r="F45" s="51" t="s">
        <v>329</v>
      </c>
      <c r="G45" s="54" t="s">
        <v>330</v>
      </c>
      <c r="H45" s="54" t="s">
        <v>459</v>
      </c>
      <c r="I45" s="54" t="s">
        <v>460</v>
      </c>
      <c r="J45" s="54"/>
      <c r="K45" s="80" t="str">
        <f>VLOOKUP(B45,'DSSV_ĐK_HƯỚNG ĐỀ TÀI'!$B$7:$J$105,1,0)</f>
        <v>DH52001856</v>
      </c>
      <c r="L45" s="80" t="str">
        <f>VLOOKUP(B45,'DSSV_ĐK_HƯỚNG ĐỀ TÀI'!$B$7:$J$105,2,0)</f>
        <v>Phan Văn</v>
      </c>
      <c r="M45" s="80" t="str">
        <f>VLOOKUP(B45,'DSSV_ĐK_HƯỚNG ĐỀ TÀI'!$B$7:$J$105,3,0)</f>
        <v>Mãnh</v>
      </c>
    </row>
    <row r="46" spans="1:13" ht="20" customHeight="1" x14ac:dyDescent="0.3">
      <c r="A46" s="51">
        <f t="shared" si="0"/>
        <v>42</v>
      </c>
      <c r="B46" s="51" t="s">
        <v>242</v>
      </c>
      <c r="C46" s="52" t="s">
        <v>461</v>
      </c>
      <c r="D46" s="53" t="s">
        <v>462</v>
      </c>
      <c r="E46" s="51" t="s">
        <v>305</v>
      </c>
      <c r="F46" s="51" t="s">
        <v>329</v>
      </c>
      <c r="G46" s="54" t="s">
        <v>330</v>
      </c>
      <c r="H46" s="54" t="s">
        <v>463</v>
      </c>
      <c r="I46" s="54" t="s">
        <v>464</v>
      </c>
      <c r="J46" s="54"/>
      <c r="K46" s="80" t="str">
        <f>VLOOKUP(B46,'DSSV_ĐK_HƯỚNG ĐỀ TÀI'!$B$7:$J$105,1,0)</f>
        <v>DH52001628</v>
      </c>
      <c r="L46" s="80" t="str">
        <f>VLOOKUP(B46,'DSSV_ĐK_HƯỚNG ĐỀ TÀI'!$B$7:$J$105,2,0)</f>
        <v>Ngô Đoàn Thúy</v>
      </c>
      <c r="M46" s="80" t="str">
        <f>VLOOKUP(B46,'DSSV_ĐK_HƯỚNG ĐỀ TÀI'!$B$7:$J$105,3,0)</f>
        <v>Hiền</v>
      </c>
    </row>
    <row r="47" spans="1:13" ht="20" customHeight="1" x14ac:dyDescent="0.3">
      <c r="A47" s="51">
        <f t="shared" si="0"/>
        <v>43</v>
      </c>
      <c r="B47" s="51" t="s">
        <v>251</v>
      </c>
      <c r="C47" s="52" t="s">
        <v>432</v>
      </c>
      <c r="D47" s="53" t="s">
        <v>465</v>
      </c>
      <c r="E47" s="51" t="s">
        <v>305</v>
      </c>
      <c r="F47" s="51" t="s">
        <v>329</v>
      </c>
      <c r="G47" s="54" t="s">
        <v>330</v>
      </c>
      <c r="H47" s="54" t="s">
        <v>466</v>
      </c>
      <c r="I47" s="54" t="s">
        <v>467</v>
      </c>
      <c r="J47" s="54"/>
      <c r="K47" s="80" t="str">
        <f>VLOOKUP(B47,'DSSV_ĐK_HƯỚNG ĐỀ TÀI'!$B$7:$J$105,1,0)</f>
        <v>DH52001423</v>
      </c>
      <c r="L47" s="80" t="str">
        <f>VLOOKUP(B47,'DSSV_ĐK_HƯỚNG ĐỀ TÀI'!$B$7:$J$105,2,0)</f>
        <v>Nguyễn Trung</v>
      </c>
      <c r="M47" s="80" t="str">
        <f>VLOOKUP(B47,'DSSV_ĐK_HƯỚNG ĐỀ TÀI'!$B$7:$J$105,3,0)</f>
        <v>Kiên</v>
      </c>
    </row>
    <row r="48" spans="1:13" ht="20" customHeight="1" x14ac:dyDescent="0.3">
      <c r="A48" s="51">
        <f t="shared" si="0"/>
        <v>44</v>
      </c>
      <c r="B48" s="51" t="s">
        <v>275</v>
      </c>
      <c r="C48" s="52" t="s">
        <v>468</v>
      </c>
      <c r="D48" s="53" t="s">
        <v>469</v>
      </c>
      <c r="E48" s="51" t="s">
        <v>305</v>
      </c>
      <c r="F48" s="51" t="s">
        <v>329</v>
      </c>
      <c r="G48" s="54" t="s">
        <v>330</v>
      </c>
      <c r="H48" s="54" t="s">
        <v>470</v>
      </c>
      <c r="I48" s="54" t="s">
        <v>471</v>
      </c>
      <c r="J48" s="54"/>
      <c r="K48" s="80" t="str">
        <f>VLOOKUP(B48,'DSSV_ĐK_HƯỚNG ĐỀ TÀI'!$B$7:$J$105,1,0)</f>
        <v>DH52002316</v>
      </c>
      <c r="L48" s="80" t="str">
        <f>VLOOKUP(B48,'DSSV_ĐK_HƯỚNG ĐỀ TÀI'!$B$7:$J$105,2,0)</f>
        <v>Nguyễn Kiều</v>
      </c>
      <c r="M48" s="80" t="str">
        <f>VLOOKUP(B48,'DSSV_ĐK_HƯỚNG ĐỀ TÀI'!$B$7:$J$105,3,0)</f>
        <v>Linh</v>
      </c>
    </row>
    <row r="49" spans="1:13" ht="20" customHeight="1" x14ac:dyDescent="0.3">
      <c r="A49" s="51">
        <f t="shared" si="0"/>
        <v>45</v>
      </c>
      <c r="B49" s="51" t="s">
        <v>230</v>
      </c>
      <c r="C49" s="52" t="s">
        <v>472</v>
      </c>
      <c r="D49" s="53" t="s">
        <v>469</v>
      </c>
      <c r="E49" s="51" t="s">
        <v>305</v>
      </c>
      <c r="F49" s="51" t="s">
        <v>329</v>
      </c>
      <c r="G49" s="54" t="s">
        <v>330</v>
      </c>
      <c r="H49" s="54" t="s">
        <v>473</v>
      </c>
      <c r="I49" s="54" t="s">
        <v>474</v>
      </c>
      <c r="J49" s="54"/>
      <c r="K49" s="80" t="str">
        <f>VLOOKUP(B49,'DSSV_ĐK_HƯỚNG ĐỀ TÀI'!$B$7:$J$105,1,0)</f>
        <v>DH52001688</v>
      </c>
      <c r="L49" s="80" t="str">
        <f>VLOOKUP(B49,'DSSV_ĐK_HƯỚNG ĐỀ TÀI'!$B$7:$J$105,2,0)</f>
        <v>Phạm Nhựt</v>
      </c>
      <c r="M49" s="80" t="str">
        <f>VLOOKUP(B49,'DSSV_ĐK_HƯỚNG ĐỀ TÀI'!$B$7:$J$105,3,0)</f>
        <v>Linh</v>
      </c>
    </row>
    <row r="50" spans="1:13" ht="20" customHeight="1" x14ac:dyDescent="0.3">
      <c r="A50" s="51">
        <f t="shared" si="0"/>
        <v>46</v>
      </c>
      <c r="B50" s="51" t="s">
        <v>289</v>
      </c>
      <c r="C50" s="52" t="s">
        <v>475</v>
      </c>
      <c r="D50" s="53" t="s">
        <v>33</v>
      </c>
      <c r="E50" s="51" t="s">
        <v>305</v>
      </c>
      <c r="F50" s="51" t="s">
        <v>329</v>
      </c>
      <c r="G50" s="54" t="s">
        <v>330</v>
      </c>
      <c r="H50" s="54" t="s">
        <v>476</v>
      </c>
      <c r="I50" s="54" t="s">
        <v>477</v>
      </c>
      <c r="J50" s="54"/>
      <c r="K50" s="80" t="str">
        <f>VLOOKUP(B50,'DSSV_ĐK_HƯỚNG ĐỀ TÀI'!$B$7:$J$105,1,0)</f>
        <v>DH52002996</v>
      </c>
      <c r="L50" s="80" t="str">
        <f>VLOOKUP(B50,'DSSV_ĐK_HƯỚNG ĐỀ TÀI'!$B$7:$J$105,2,0)</f>
        <v>Nguyễn Phước</v>
      </c>
      <c r="M50" s="80" t="str">
        <f>VLOOKUP(B50,'DSSV_ĐK_HƯỚNG ĐỀ TÀI'!$B$7:$J$105,3,0)</f>
        <v>Lộc</v>
      </c>
    </row>
    <row r="51" spans="1:13" ht="20" customHeight="1" x14ac:dyDescent="0.3">
      <c r="A51" s="51">
        <f t="shared" si="0"/>
        <v>47</v>
      </c>
      <c r="B51" s="51" t="s">
        <v>231</v>
      </c>
      <c r="C51" s="52" t="s">
        <v>616</v>
      </c>
      <c r="D51" s="53" t="s">
        <v>615</v>
      </c>
      <c r="E51" s="51" t="s">
        <v>305</v>
      </c>
      <c r="F51" s="51" t="s">
        <v>329</v>
      </c>
      <c r="G51" s="54" t="s">
        <v>330</v>
      </c>
      <c r="H51" s="54" t="s">
        <v>668</v>
      </c>
      <c r="I51" s="54" t="s">
        <v>669</v>
      </c>
      <c r="J51" s="54"/>
      <c r="K51" s="80" t="str">
        <f>VLOOKUP(B51,'DSSV_ĐK_HƯỚNG ĐỀ TÀI'!$B$7:$J$105,1,0)</f>
        <v>DH52000596</v>
      </c>
      <c r="L51" s="80" t="str">
        <f>VLOOKUP(B51,'DSSV_ĐK_HƯỚNG ĐỀ TÀI'!$B$7:$J$105,2,0)</f>
        <v>Nguyễn Quốc</v>
      </c>
      <c r="M51" s="80" t="str">
        <f>VLOOKUP(B51,'DSSV_ĐK_HƯỚNG ĐỀ TÀI'!$B$7:$J$105,3,0)</f>
        <v>Oai</v>
      </c>
    </row>
    <row r="52" spans="1:13" ht="20" customHeight="1" x14ac:dyDescent="0.3">
      <c r="A52" s="51">
        <f t="shared" si="0"/>
        <v>48</v>
      </c>
      <c r="B52" s="51" t="s">
        <v>286</v>
      </c>
      <c r="C52" s="52" t="s">
        <v>630</v>
      </c>
      <c r="D52" s="53" t="s">
        <v>622</v>
      </c>
      <c r="E52" s="51" t="s">
        <v>305</v>
      </c>
      <c r="F52" s="51" t="s">
        <v>329</v>
      </c>
      <c r="G52" s="54" t="s">
        <v>330</v>
      </c>
      <c r="H52" s="54" t="s">
        <v>670</v>
      </c>
      <c r="I52" s="54" t="s">
        <v>671</v>
      </c>
      <c r="J52" s="54"/>
      <c r="K52" s="80" t="str">
        <f>VLOOKUP(B52,'DSSV_ĐK_HƯỚNG ĐỀ TÀI'!$B$7:$J$105,1,0)</f>
        <v>DH52001726</v>
      </c>
      <c r="L52" s="80" t="str">
        <f>VLOOKUP(B52,'DSSV_ĐK_HƯỚNG ĐỀ TÀI'!$B$7:$J$105,2,0)</f>
        <v>Huỳnh Ngọc</v>
      </c>
      <c r="M52" s="80" t="str">
        <f>VLOOKUP(B52,'DSSV_ĐK_HƯỚNG ĐỀ TÀI'!$B$7:$J$105,3,0)</f>
        <v>Thẫm</v>
      </c>
    </row>
    <row r="53" spans="1:13" ht="20" customHeight="1" x14ac:dyDescent="0.3">
      <c r="A53" s="51">
        <f t="shared" si="0"/>
        <v>49</v>
      </c>
      <c r="B53" s="51" t="s">
        <v>236</v>
      </c>
      <c r="C53" s="52" t="s">
        <v>50</v>
      </c>
      <c r="D53" s="53" t="s">
        <v>478</v>
      </c>
      <c r="E53" s="51" t="s">
        <v>305</v>
      </c>
      <c r="F53" s="51" t="s">
        <v>329</v>
      </c>
      <c r="G53" s="54" t="s">
        <v>330</v>
      </c>
      <c r="H53" s="54" t="s">
        <v>479</v>
      </c>
      <c r="I53" s="54" t="s">
        <v>480</v>
      </c>
      <c r="J53" s="54"/>
      <c r="K53" s="80" t="str">
        <f>VLOOKUP(B53,'DSSV_ĐK_HƯỚNG ĐỀ TÀI'!$B$7:$J$105,1,0)</f>
        <v>DH52003694</v>
      </c>
      <c r="L53" s="80" t="str">
        <f>VLOOKUP(B53,'DSSV_ĐK_HƯỚNG ĐỀ TÀI'!$B$7:$J$105,2,0)</f>
        <v>Nguyễn Hoàng</v>
      </c>
      <c r="M53" s="80" t="str">
        <f>VLOOKUP(B53,'DSSV_ĐK_HƯỚNG ĐỀ TÀI'!$B$7:$J$105,3,0)</f>
        <v>Tiến</v>
      </c>
    </row>
    <row r="54" spans="1:13" ht="20" customHeight="1" x14ac:dyDescent="0.3">
      <c r="A54" s="51">
        <f t="shared" si="0"/>
        <v>50</v>
      </c>
      <c r="B54" s="51" t="s">
        <v>247</v>
      </c>
      <c r="C54" s="52" t="s">
        <v>481</v>
      </c>
      <c r="D54" s="53" t="s">
        <v>482</v>
      </c>
      <c r="E54" s="51" t="s">
        <v>305</v>
      </c>
      <c r="F54" s="51" t="s">
        <v>329</v>
      </c>
      <c r="G54" s="54" t="s">
        <v>330</v>
      </c>
      <c r="H54" s="54" t="s">
        <v>483</v>
      </c>
      <c r="I54" s="54" t="s">
        <v>484</v>
      </c>
      <c r="J54" s="54"/>
      <c r="K54" s="80" t="str">
        <f>VLOOKUP(B54,'DSSV_ĐK_HƯỚNG ĐỀ TÀI'!$B$7:$J$105,1,0)</f>
        <v>DH52002032</v>
      </c>
      <c r="L54" s="80" t="str">
        <f>VLOOKUP(B54,'DSSV_ĐK_HƯỚNG ĐỀ TÀI'!$B$7:$J$105,2,0)</f>
        <v>Phạm Ngọc Quế</v>
      </c>
      <c r="M54" s="80" t="str">
        <f>VLOOKUP(B54,'DSSV_ĐK_HƯỚNG ĐỀ TÀI'!$B$7:$J$105,3,0)</f>
        <v>Trâm</v>
      </c>
    </row>
    <row r="55" spans="1:13" ht="20" customHeight="1" x14ac:dyDescent="0.3">
      <c r="A55" s="51">
        <f t="shared" si="0"/>
        <v>51</v>
      </c>
      <c r="B55" s="51" t="s">
        <v>246</v>
      </c>
      <c r="C55" s="52" t="s">
        <v>485</v>
      </c>
      <c r="D55" s="53" t="s">
        <v>486</v>
      </c>
      <c r="E55" s="51" t="s">
        <v>305</v>
      </c>
      <c r="F55" s="51" t="s">
        <v>329</v>
      </c>
      <c r="G55" s="54" t="s">
        <v>330</v>
      </c>
      <c r="H55" s="54" t="s">
        <v>487</v>
      </c>
      <c r="I55" s="54" t="s">
        <v>488</v>
      </c>
      <c r="J55" s="54"/>
      <c r="K55" s="80" t="str">
        <f>VLOOKUP(B55,'DSSV_ĐK_HƯỚNG ĐỀ TÀI'!$B$7:$J$105,1,0)</f>
        <v>DH52001832</v>
      </c>
      <c r="L55" s="80" t="str">
        <f>VLOOKUP(B55,'DSSV_ĐK_HƯỚNG ĐỀ TÀI'!$B$7:$J$105,2,0)</f>
        <v>Tiêu Quang</v>
      </c>
      <c r="M55" s="80" t="str">
        <f>VLOOKUP(B55,'DSSV_ĐK_HƯỚNG ĐỀ TÀI'!$B$7:$J$105,3,0)</f>
        <v>Trường</v>
      </c>
    </row>
    <row r="56" spans="1:13" ht="20" customHeight="1" x14ac:dyDescent="0.3">
      <c r="A56" s="51">
        <f t="shared" si="0"/>
        <v>52</v>
      </c>
      <c r="B56" s="51" t="s">
        <v>250</v>
      </c>
      <c r="C56" s="52" t="s">
        <v>489</v>
      </c>
      <c r="D56" s="53" t="s">
        <v>429</v>
      </c>
      <c r="E56" s="51" t="s">
        <v>304</v>
      </c>
      <c r="F56" s="51" t="s">
        <v>329</v>
      </c>
      <c r="G56" s="54" t="s">
        <v>330</v>
      </c>
      <c r="H56" s="54" t="s">
        <v>490</v>
      </c>
      <c r="I56" s="54" t="s">
        <v>491</v>
      </c>
      <c r="J56" s="54"/>
      <c r="K56" s="80" t="str">
        <f>VLOOKUP(B56,'DSSV_ĐK_HƯỚNG ĐỀ TÀI'!$B$7:$J$105,1,0)</f>
        <v>DH52003458</v>
      </c>
      <c r="L56" s="80" t="str">
        <f>VLOOKUP(B56,'DSSV_ĐK_HƯỚNG ĐỀ TÀI'!$B$7:$J$105,2,0)</f>
        <v>Mai Xuân</v>
      </c>
      <c r="M56" s="80" t="str">
        <f>VLOOKUP(B56,'DSSV_ĐK_HƯỚNG ĐỀ TÀI'!$B$7:$J$105,3,0)</f>
        <v>Anh</v>
      </c>
    </row>
    <row r="57" spans="1:13" ht="20" customHeight="1" x14ac:dyDescent="0.3">
      <c r="A57" s="51">
        <f t="shared" si="0"/>
        <v>53</v>
      </c>
      <c r="B57" s="51" t="s">
        <v>274</v>
      </c>
      <c r="C57" s="52" t="s">
        <v>42</v>
      </c>
      <c r="D57" s="53" t="s">
        <v>76</v>
      </c>
      <c r="E57" s="51" t="s">
        <v>304</v>
      </c>
      <c r="F57" s="51" t="s">
        <v>329</v>
      </c>
      <c r="G57" s="54" t="s">
        <v>330</v>
      </c>
      <c r="H57" s="54" t="s">
        <v>492</v>
      </c>
      <c r="I57" s="54" t="s">
        <v>493</v>
      </c>
      <c r="J57" s="54"/>
      <c r="K57" s="80" t="str">
        <f>VLOOKUP(B57,'DSSV_ĐK_HƯỚNG ĐỀ TÀI'!$B$7:$J$105,1,0)</f>
        <v>DH52002862</v>
      </c>
      <c r="L57" s="80" t="str">
        <f>VLOOKUP(B57,'DSSV_ĐK_HƯỚNG ĐỀ TÀI'!$B$7:$J$105,2,0)</f>
        <v>Lê Văn</v>
      </c>
      <c r="M57" s="80" t="str">
        <f>VLOOKUP(B57,'DSSV_ĐK_HƯỚNG ĐỀ TÀI'!$B$7:$J$105,3,0)</f>
        <v>Đạt</v>
      </c>
    </row>
    <row r="58" spans="1:13" ht="20" customHeight="1" x14ac:dyDescent="0.3">
      <c r="A58" s="51">
        <f t="shared" si="0"/>
        <v>54</v>
      </c>
      <c r="B58" s="51" t="s">
        <v>228</v>
      </c>
      <c r="C58" s="52" t="s">
        <v>494</v>
      </c>
      <c r="D58" s="53" t="s">
        <v>495</v>
      </c>
      <c r="E58" s="51" t="s">
        <v>304</v>
      </c>
      <c r="F58" s="51" t="s">
        <v>329</v>
      </c>
      <c r="G58" s="54" t="s">
        <v>330</v>
      </c>
      <c r="H58" s="54" t="s">
        <v>496</v>
      </c>
      <c r="I58" s="54" t="s">
        <v>497</v>
      </c>
      <c r="J58" s="54"/>
      <c r="K58" s="80" t="str">
        <f>VLOOKUP(B58,'DSSV_ĐK_HƯỚNG ĐỀ TÀI'!$B$7:$J$105,1,0)</f>
        <v>DH52002772</v>
      </c>
      <c r="L58" s="80" t="str">
        <f>VLOOKUP(B58,'DSSV_ĐK_HƯỚNG ĐỀ TÀI'!$B$7:$J$105,2,0)</f>
        <v>Phạm Phú</v>
      </c>
      <c r="M58" s="80" t="str">
        <f>VLOOKUP(B58,'DSSV_ĐK_HƯỚNG ĐỀ TÀI'!$B$7:$J$105,3,0)</f>
        <v>Đức</v>
      </c>
    </row>
    <row r="59" spans="1:13" ht="20" customHeight="1" x14ac:dyDescent="0.3">
      <c r="A59" s="51">
        <f t="shared" si="0"/>
        <v>55</v>
      </c>
      <c r="B59" s="51" t="s">
        <v>237</v>
      </c>
      <c r="C59" s="52" t="s">
        <v>498</v>
      </c>
      <c r="D59" s="53" t="s">
        <v>499</v>
      </c>
      <c r="E59" s="51" t="s">
        <v>304</v>
      </c>
      <c r="F59" s="51" t="s">
        <v>329</v>
      </c>
      <c r="G59" s="54" t="s">
        <v>330</v>
      </c>
      <c r="H59" s="54" t="s">
        <v>500</v>
      </c>
      <c r="I59" s="54" t="s">
        <v>501</v>
      </c>
      <c r="J59" s="54"/>
      <c r="K59" s="80" t="str">
        <f>VLOOKUP(B59,'DSSV_ĐK_HƯỚNG ĐỀ TÀI'!$B$7:$J$105,1,0)</f>
        <v>DH52003792</v>
      </c>
      <c r="L59" s="80" t="str">
        <f>VLOOKUP(B59,'DSSV_ĐK_HƯỚNG ĐỀ TÀI'!$B$7:$J$105,2,0)</f>
        <v>Trần Tấn</v>
      </c>
      <c r="M59" s="80" t="str">
        <f>VLOOKUP(B59,'DSSV_ĐK_HƯỚNG ĐỀ TÀI'!$B$7:$J$105,3,0)</f>
        <v>Phát</v>
      </c>
    </row>
    <row r="60" spans="1:13" ht="20" customHeight="1" x14ac:dyDescent="0.3">
      <c r="A60" s="51">
        <f t="shared" si="0"/>
        <v>56</v>
      </c>
      <c r="B60" s="51" t="s">
        <v>267</v>
      </c>
      <c r="C60" s="52" t="s">
        <v>502</v>
      </c>
      <c r="D60" s="53" t="s">
        <v>503</v>
      </c>
      <c r="E60" s="51" t="s">
        <v>304</v>
      </c>
      <c r="F60" s="51" t="s">
        <v>329</v>
      </c>
      <c r="G60" s="54" t="s">
        <v>330</v>
      </c>
      <c r="H60" s="54" t="s">
        <v>504</v>
      </c>
      <c r="I60" s="54" t="s">
        <v>505</v>
      </c>
      <c r="J60" s="54"/>
      <c r="K60" s="80" t="str">
        <f>VLOOKUP(B60,'DSSV_ĐK_HƯỚNG ĐỀ TÀI'!$B$7:$J$105,1,0)</f>
        <v>DH52001793</v>
      </c>
      <c r="L60" s="80" t="str">
        <f>VLOOKUP(B60,'DSSV_ĐK_HƯỚNG ĐỀ TÀI'!$B$7:$J$105,2,0)</f>
        <v>Trần Văn</v>
      </c>
      <c r="M60" s="80" t="str">
        <f>VLOOKUP(B60,'DSSV_ĐK_HƯỚNG ĐỀ TÀI'!$B$7:$J$105,3,0)</f>
        <v>Sĩ</v>
      </c>
    </row>
    <row r="61" spans="1:13" ht="20" customHeight="1" x14ac:dyDescent="0.3">
      <c r="A61" s="51">
        <f t="shared" si="0"/>
        <v>57</v>
      </c>
      <c r="B61" s="51" t="s">
        <v>264</v>
      </c>
      <c r="C61" s="52" t="s">
        <v>506</v>
      </c>
      <c r="D61" s="53" t="s">
        <v>72</v>
      </c>
      <c r="E61" s="51" t="s">
        <v>304</v>
      </c>
      <c r="F61" s="51" t="s">
        <v>329</v>
      </c>
      <c r="G61" s="54" t="s">
        <v>330</v>
      </c>
      <c r="H61" s="54" t="s">
        <v>507</v>
      </c>
      <c r="I61" s="54" t="s">
        <v>508</v>
      </c>
      <c r="J61" s="54"/>
      <c r="K61" s="80" t="str">
        <f>VLOOKUP(B61,'DSSV_ĐK_HƯỚNG ĐỀ TÀI'!$B$7:$J$105,1,0)</f>
        <v>DH52002581</v>
      </c>
      <c r="L61" s="80" t="str">
        <f>VLOOKUP(B61,'DSSV_ĐK_HƯỚNG ĐỀ TÀI'!$B$7:$J$105,2,0)</f>
        <v>Võ Quốc</v>
      </c>
      <c r="M61" s="80" t="str">
        <f>VLOOKUP(B61,'DSSV_ĐK_HƯỚNG ĐỀ TÀI'!$B$7:$J$105,3,0)</f>
        <v>Thắng</v>
      </c>
    </row>
    <row r="62" spans="1:13" ht="20" customHeight="1" x14ac:dyDescent="0.3">
      <c r="A62" s="51">
        <f t="shared" si="0"/>
        <v>58</v>
      </c>
      <c r="B62" s="51" t="s">
        <v>229</v>
      </c>
      <c r="C62" s="52" t="s">
        <v>7</v>
      </c>
      <c r="D62" s="53" t="s">
        <v>509</v>
      </c>
      <c r="E62" s="51" t="s">
        <v>304</v>
      </c>
      <c r="F62" s="51" t="s">
        <v>329</v>
      </c>
      <c r="G62" s="54" t="s">
        <v>330</v>
      </c>
      <c r="H62" s="54" t="s">
        <v>510</v>
      </c>
      <c r="I62" s="54" t="s">
        <v>511</v>
      </c>
      <c r="J62" s="54"/>
      <c r="K62" s="80" t="str">
        <f>VLOOKUP(B62,'DSSV_ĐK_HƯỚNG ĐỀ TÀI'!$B$7:$J$105,1,0)</f>
        <v>DH52003431</v>
      </c>
      <c r="L62" s="80" t="str">
        <f>VLOOKUP(B62,'DSSV_ĐK_HƯỚNG ĐỀ TÀI'!$B$7:$J$105,2,0)</f>
        <v>Nguyễn Thanh</v>
      </c>
      <c r="M62" s="80" t="str">
        <f>VLOOKUP(B62,'DSSV_ĐK_HƯỚNG ĐỀ TÀI'!$B$7:$J$105,3,0)</f>
        <v>Thoại</v>
      </c>
    </row>
    <row r="63" spans="1:13" ht="20" customHeight="1" x14ac:dyDescent="0.3">
      <c r="A63" s="51">
        <f t="shared" si="0"/>
        <v>59</v>
      </c>
      <c r="B63" s="51" t="s">
        <v>261</v>
      </c>
      <c r="C63" s="52" t="s">
        <v>512</v>
      </c>
      <c r="D63" s="53" t="s">
        <v>513</v>
      </c>
      <c r="E63" s="51" t="s">
        <v>311</v>
      </c>
      <c r="F63" s="51" t="s">
        <v>329</v>
      </c>
      <c r="G63" s="54" t="s">
        <v>330</v>
      </c>
      <c r="H63" s="54" t="s">
        <v>514</v>
      </c>
      <c r="I63" s="54" t="s">
        <v>515</v>
      </c>
      <c r="J63" s="54"/>
      <c r="K63" s="80" t="str">
        <f>VLOOKUP(B63,'DSSV_ĐK_HƯỚNG ĐỀ TÀI'!$B$7:$J$105,1,0)</f>
        <v>DH52001595</v>
      </c>
      <c r="L63" s="80" t="str">
        <f>VLOOKUP(B63,'DSSV_ĐK_HƯỚNG ĐỀ TÀI'!$B$7:$J$105,2,0)</f>
        <v>Lê Nhật</v>
      </c>
      <c r="M63" s="80" t="str">
        <f>VLOOKUP(B63,'DSSV_ĐK_HƯỚNG ĐỀ TÀI'!$B$7:$J$105,3,0)</f>
        <v>Hào</v>
      </c>
    </row>
    <row r="64" spans="1:13" ht="20" customHeight="1" x14ac:dyDescent="0.3">
      <c r="A64" s="51">
        <f t="shared" si="0"/>
        <v>60</v>
      </c>
      <c r="B64" s="51" t="s">
        <v>301</v>
      </c>
      <c r="C64" s="52" t="s">
        <v>516</v>
      </c>
      <c r="D64" s="53" t="s">
        <v>517</v>
      </c>
      <c r="E64" s="51" t="s">
        <v>309</v>
      </c>
      <c r="F64" s="51" t="s">
        <v>329</v>
      </c>
      <c r="G64" s="54" t="s">
        <v>330</v>
      </c>
      <c r="H64" s="54" t="s">
        <v>518</v>
      </c>
      <c r="I64" s="54" t="s">
        <v>519</v>
      </c>
      <c r="J64" s="54"/>
      <c r="K64" s="80" t="str">
        <f>VLOOKUP(B64,'DSSV_ĐK_HƯỚNG ĐỀ TÀI'!$B$7:$J$105,1,0)</f>
        <v>DH52003496</v>
      </c>
      <c r="L64" s="80" t="str">
        <f>VLOOKUP(B64,'DSSV_ĐK_HƯỚNG ĐỀ TÀI'!$B$7:$J$105,2,0)</f>
        <v>Nguyễn Ngọc Thiên</v>
      </c>
      <c r="M64" s="80" t="str">
        <f>VLOOKUP(B64,'DSSV_ĐK_HƯỚNG ĐỀ TÀI'!$B$7:$J$105,3,0)</f>
        <v>Ân</v>
      </c>
    </row>
    <row r="65" spans="1:13" ht="20" customHeight="1" x14ac:dyDescent="0.3">
      <c r="A65" s="51">
        <f t="shared" si="0"/>
        <v>61</v>
      </c>
      <c r="B65" s="51" t="s">
        <v>258</v>
      </c>
      <c r="C65" s="52" t="s">
        <v>520</v>
      </c>
      <c r="D65" s="53" t="s">
        <v>417</v>
      </c>
      <c r="E65" s="51" t="s">
        <v>309</v>
      </c>
      <c r="F65" s="51" t="s">
        <v>329</v>
      </c>
      <c r="G65" s="54" t="s">
        <v>330</v>
      </c>
      <c r="H65" s="54" t="s">
        <v>521</v>
      </c>
      <c r="I65" s="54" t="s">
        <v>522</v>
      </c>
      <c r="J65" s="54"/>
      <c r="K65" s="80" t="str">
        <f>VLOOKUP(B65,'DSSV_ĐK_HƯỚNG ĐỀ TÀI'!$B$7:$J$105,1,0)</f>
        <v>DH52003580</v>
      </c>
      <c r="L65" s="80" t="str">
        <f>VLOOKUP(B65,'DSSV_ĐK_HƯỚNG ĐỀ TÀI'!$B$7:$J$105,2,0)</f>
        <v>Võ Trọng</v>
      </c>
      <c r="M65" s="80" t="str">
        <f>VLOOKUP(B65,'DSSV_ĐK_HƯỚNG ĐỀ TÀI'!$B$7:$J$105,3,0)</f>
        <v>Hiếu</v>
      </c>
    </row>
    <row r="66" spans="1:13" ht="20" customHeight="1" x14ac:dyDescent="0.3">
      <c r="A66" s="51">
        <f t="shared" si="0"/>
        <v>62</v>
      </c>
      <c r="B66" s="51" t="s">
        <v>260</v>
      </c>
      <c r="C66" s="52" t="s">
        <v>523</v>
      </c>
      <c r="D66" s="53" t="s">
        <v>8</v>
      </c>
      <c r="E66" s="51" t="s">
        <v>309</v>
      </c>
      <c r="F66" s="51" t="s">
        <v>329</v>
      </c>
      <c r="G66" s="54" t="s">
        <v>330</v>
      </c>
      <c r="H66" s="54" t="s">
        <v>524</v>
      </c>
      <c r="I66" s="54" t="s">
        <v>525</v>
      </c>
      <c r="J66" s="54"/>
      <c r="K66" s="80" t="str">
        <f>VLOOKUP(B66,'DSSV_ĐK_HƯỚNG ĐỀ TÀI'!$B$7:$J$105,1,0)</f>
        <v>DH52001205</v>
      </c>
      <c r="L66" s="80" t="str">
        <f>VLOOKUP(B66,'DSSV_ĐK_HƯỚNG ĐỀ TÀI'!$B$7:$J$105,2,0)</f>
        <v>Phạm Hoàng Quốc</v>
      </c>
      <c r="M66" s="80" t="str">
        <f>VLOOKUP(B66,'DSSV_ĐK_HƯỚNG ĐỀ TÀI'!$B$7:$J$105,3,0)</f>
        <v>Huy</v>
      </c>
    </row>
    <row r="67" spans="1:13" ht="20" customHeight="1" x14ac:dyDescent="0.3">
      <c r="A67" s="51">
        <f t="shared" si="0"/>
        <v>63</v>
      </c>
      <c r="B67" s="51" t="s">
        <v>257</v>
      </c>
      <c r="C67" s="52" t="s">
        <v>526</v>
      </c>
      <c r="D67" s="53" t="s">
        <v>527</v>
      </c>
      <c r="E67" s="51" t="s">
        <v>309</v>
      </c>
      <c r="F67" s="51" t="s">
        <v>329</v>
      </c>
      <c r="G67" s="54" t="s">
        <v>330</v>
      </c>
      <c r="H67" s="54" t="s">
        <v>528</v>
      </c>
      <c r="I67" s="54" t="s">
        <v>529</v>
      </c>
      <c r="J67" s="54"/>
      <c r="K67" s="80" t="str">
        <f>VLOOKUP(B67,'DSSV_ĐK_HƯỚNG ĐỀ TÀI'!$B$7:$J$105,1,0)</f>
        <v>DH52003788</v>
      </c>
      <c r="L67" s="80" t="str">
        <f>VLOOKUP(B67,'DSSV_ĐK_HƯỚNG ĐỀ TÀI'!$B$7:$J$105,2,0)</f>
        <v>Trần Quốc</v>
      </c>
      <c r="M67" s="80" t="str">
        <f>VLOOKUP(B67,'DSSV_ĐK_HƯỚNG ĐỀ TÀI'!$B$7:$J$105,3,0)</f>
        <v>Khánh</v>
      </c>
    </row>
    <row r="68" spans="1:13" ht="20" customHeight="1" x14ac:dyDescent="0.3">
      <c r="A68" s="51">
        <f t="shared" si="0"/>
        <v>64</v>
      </c>
      <c r="B68" s="51" t="s">
        <v>530</v>
      </c>
      <c r="C68" s="52" t="s">
        <v>531</v>
      </c>
      <c r="D68" s="53" t="s">
        <v>212</v>
      </c>
      <c r="E68" s="51" t="s">
        <v>309</v>
      </c>
      <c r="F68" s="51" t="s">
        <v>329</v>
      </c>
      <c r="G68" s="54" t="s">
        <v>330</v>
      </c>
      <c r="H68" s="54" t="s">
        <v>532</v>
      </c>
      <c r="I68" s="54" t="s">
        <v>533</v>
      </c>
      <c r="J68" s="54"/>
      <c r="K68" s="80" t="str">
        <f>VLOOKUP(B68,'DSSV_ĐK_HƯỚNG ĐỀ TÀI'!$B$7:$J$105,1,0)</f>
        <v>DH52003968</v>
      </c>
      <c r="L68" s="80" t="str">
        <f>VLOOKUP(B68,'DSSV_ĐK_HƯỚNG ĐỀ TÀI'!$B$7:$J$105,2,0)</f>
        <v>Lý Quốc</v>
      </c>
      <c r="M68" s="80" t="str">
        <f>VLOOKUP(B68,'DSSV_ĐK_HƯỚNG ĐỀ TÀI'!$B$7:$J$105,3,0)</f>
        <v>Thông</v>
      </c>
    </row>
    <row r="69" spans="1:13" ht="20" customHeight="1" x14ac:dyDescent="0.3">
      <c r="A69" s="51">
        <f t="shared" si="0"/>
        <v>65</v>
      </c>
      <c r="B69" s="51" t="s">
        <v>295</v>
      </c>
      <c r="C69" s="52" t="s">
        <v>534</v>
      </c>
      <c r="D69" s="53" t="s">
        <v>535</v>
      </c>
      <c r="E69" s="51" t="s">
        <v>309</v>
      </c>
      <c r="F69" s="51" t="s">
        <v>329</v>
      </c>
      <c r="G69" s="54" t="s">
        <v>330</v>
      </c>
      <c r="H69" s="54" t="s">
        <v>536</v>
      </c>
      <c r="I69" s="54" t="s">
        <v>537</v>
      </c>
      <c r="J69" s="54"/>
      <c r="K69" s="80" t="str">
        <f>VLOOKUP(B69,'DSSV_ĐK_HƯỚNG ĐỀ TÀI'!$B$7:$J$105,1,0)</f>
        <v>DH52003933</v>
      </c>
      <c r="L69" s="80" t="str">
        <f>VLOOKUP(B69,'DSSV_ĐK_HƯỚNG ĐỀ TÀI'!$B$7:$J$105,2,0)</f>
        <v>Phạm Thị Thùy</v>
      </c>
      <c r="M69" s="80" t="str">
        <f>VLOOKUP(B69,'DSSV_ĐK_HƯỚNG ĐỀ TÀI'!$B$7:$J$105,3,0)</f>
        <v>Trang</v>
      </c>
    </row>
    <row r="70" spans="1:13" ht="20" customHeight="1" x14ac:dyDescent="0.3">
      <c r="A70" s="51">
        <f t="shared" ref="A70:A92" si="1">A69+1</f>
        <v>66</v>
      </c>
      <c r="B70" s="51" t="s">
        <v>252</v>
      </c>
      <c r="C70" s="52" t="s">
        <v>538</v>
      </c>
      <c r="D70" s="53" t="s">
        <v>539</v>
      </c>
      <c r="E70" s="51" t="s">
        <v>309</v>
      </c>
      <c r="F70" s="51" t="s">
        <v>329</v>
      </c>
      <c r="G70" s="54" t="s">
        <v>330</v>
      </c>
      <c r="H70" s="54" t="s">
        <v>540</v>
      </c>
      <c r="I70" s="54" t="s">
        <v>541</v>
      </c>
      <c r="J70" s="54"/>
      <c r="K70" s="80" t="str">
        <f>VLOOKUP(B70,'DSSV_ĐK_HƯỚNG ĐỀ TÀI'!$B$7:$J$105,1,0)</f>
        <v>DH52003749</v>
      </c>
      <c r="L70" s="80" t="str">
        <f>VLOOKUP(B70,'DSSV_ĐK_HƯỚNG ĐỀ TÀI'!$B$7:$J$105,2,0)</f>
        <v>Nguyễn Phạm Gia</v>
      </c>
      <c r="M70" s="80" t="str">
        <f>VLOOKUP(B70,'DSSV_ĐK_HƯỚNG ĐỀ TÀI'!$B$7:$J$105,3,0)</f>
        <v>Vi</v>
      </c>
    </row>
    <row r="71" spans="1:13" ht="20" customHeight="1" x14ac:dyDescent="0.3">
      <c r="A71" s="51">
        <f t="shared" si="1"/>
        <v>67</v>
      </c>
      <c r="B71" s="51" t="s">
        <v>278</v>
      </c>
      <c r="C71" s="52" t="s">
        <v>542</v>
      </c>
      <c r="D71" s="53" t="s">
        <v>376</v>
      </c>
      <c r="E71" s="51" t="s">
        <v>303</v>
      </c>
      <c r="F71" s="51" t="s">
        <v>329</v>
      </c>
      <c r="G71" s="54" t="s">
        <v>330</v>
      </c>
      <c r="H71" s="54" t="s">
        <v>543</v>
      </c>
      <c r="I71" s="54" t="s">
        <v>544</v>
      </c>
      <c r="J71" s="54"/>
      <c r="K71" s="80" t="str">
        <f>VLOOKUP(B71,'DSSV_ĐK_HƯỚNG ĐỀ TÀI'!$B$7:$J$105,1,0)</f>
        <v>DH52005663</v>
      </c>
      <c r="L71" s="80" t="str">
        <f>VLOOKUP(B71,'DSSV_ĐK_HƯỚNG ĐỀ TÀI'!$B$7:$J$105,2,0)</f>
        <v>Huỳnh Hoàng</v>
      </c>
      <c r="M71" s="80" t="str">
        <f>VLOOKUP(B71,'DSSV_ĐK_HƯỚNG ĐỀ TÀI'!$B$7:$J$105,3,0)</f>
        <v>An</v>
      </c>
    </row>
    <row r="72" spans="1:13" ht="20" customHeight="1" x14ac:dyDescent="0.3">
      <c r="A72" s="51">
        <f t="shared" si="1"/>
        <v>68</v>
      </c>
      <c r="B72" s="51" t="s">
        <v>227</v>
      </c>
      <c r="C72" s="52" t="s">
        <v>166</v>
      </c>
      <c r="D72" s="53" t="s">
        <v>76</v>
      </c>
      <c r="E72" s="51" t="s">
        <v>303</v>
      </c>
      <c r="F72" s="51" t="s">
        <v>329</v>
      </c>
      <c r="G72" s="54" t="s">
        <v>330</v>
      </c>
      <c r="H72" s="54" t="s">
        <v>545</v>
      </c>
      <c r="I72" s="54" t="s">
        <v>546</v>
      </c>
      <c r="J72" s="54"/>
      <c r="K72" s="80" t="str">
        <f>VLOOKUP(B72,'DSSV_ĐK_HƯỚNG ĐỀ TÀI'!$B$7:$J$105,1,0)</f>
        <v>DH52004278</v>
      </c>
      <c r="L72" s="80" t="str">
        <f>VLOOKUP(B72,'DSSV_ĐK_HƯỚNG ĐỀ TÀI'!$B$7:$J$105,2,0)</f>
        <v>Lê Thành</v>
      </c>
      <c r="M72" s="80" t="str">
        <f>VLOOKUP(B72,'DSSV_ĐK_HƯỚNG ĐỀ TÀI'!$B$7:$J$105,3,0)</f>
        <v>Đạt</v>
      </c>
    </row>
    <row r="73" spans="1:13" ht="20" customHeight="1" x14ac:dyDescent="0.3">
      <c r="A73" s="51">
        <f t="shared" si="1"/>
        <v>69</v>
      </c>
      <c r="B73" s="51" t="s">
        <v>233</v>
      </c>
      <c r="C73" s="52" t="s">
        <v>547</v>
      </c>
      <c r="D73" s="53" t="s">
        <v>417</v>
      </c>
      <c r="E73" s="51" t="s">
        <v>303</v>
      </c>
      <c r="F73" s="51" t="s">
        <v>329</v>
      </c>
      <c r="G73" s="54" t="s">
        <v>330</v>
      </c>
      <c r="H73" s="54" t="s">
        <v>548</v>
      </c>
      <c r="I73" s="54" t="s">
        <v>549</v>
      </c>
      <c r="J73" s="54"/>
      <c r="K73" s="80" t="str">
        <f>VLOOKUP(B73,'DSSV_ĐK_HƯỚNG ĐỀ TÀI'!$B$7:$J$105,1,0)</f>
        <v>DH52007219</v>
      </c>
      <c r="L73" s="80" t="str">
        <f>VLOOKUP(B73,'DSSV_ĐK_HƯỚNG ĐỀ TÀI'!$B$7:$J$105,2,0)</f>
        <v>Tạ Lê Trung</v>
      </c>
      <c r="M73" s="80" t="str">
        <f>VLOOKUP(B73,'DSSV_ĐK_HƯỚNG ĐỀ TÀI'!$B$7:$J$105,3,0)</f>
        <v>Hiếu</v>
      </c>
    </row>
    <row r="74" spans="1:13" ht="20" customHeight="1" x14ac:dyDescent="0.3">
      <c r="A74" s="51">
        <f t="shared" si="1"/>
        <v>70</v>
      </c>
      <c r="B74" s="51" t="s">
        <v>262</v>
      </c>
      <c r="C74" s="52" t="s">
        <v>550</v>
      </c>
      <c r="D74" s="53" t="s">
        <v>125</v>
      </c>
      <c r="E74" s="51" t="s">
        <v>303</v>
      </c>
      <c r="F74" s="51" t="s">
        <v>329</v>
      </c>
      <c r="G74" s="54" t="s">
        <v>330</v>
      </c>
      <c r="H74" s="54" t="s">
        <v>551</v>
      </c>
      <c r="I74" s="54" t="s">
        <v>552</v>
      </c>
      <c r="J74" s="54"/>
      <c r="K74" s="80" t="str">
        <f>VLOOKUP(B74,'DSSV_ĐK_HƯỚNG ĐỀ TÀI'!$B$7:$J$105,1,0)</f>
        <v>DH52004215</v>
      </c>
      <c r="L74" s="80" t="str">
        <f>VLOOKUP(B74,'DSSV_ĐK_HƯỚNG ĐỀ TÀI'!$B$7:$J$105,2,0)</f>
        <v>Võ Thanh</v>
      </c>
      <c r="M74" s="80" t="str">
        <f>VLOOKUP(B74,'DSSV_ĐK_HƯỚNG ĐỀ TÀI'!$B$7:$J$105,3,0)</f>
        <v>Hoàng</v>
      </c>
    </row>
    <row r="75" spans="1:13" ht="20" customHeight="1" x14ac:dyDescent="0.3">
      <c r="A75" s="51">
        <f t="shared" si="1"/>
        <v>71</v>
      </c>
      <c r="B75" s="51" t="s">
        <v>232</v>
      </c>
      <c r="C75" s="52" t="s">
        <v>50</v>
      </c>
      <c r="D75" s="53" t="s">
        <v>553</v>
      </c>
      <c r="E75" s="51" t="s">
        <v>303</v>
      </c>
      <c r="F75" s="51" t="s">
        <v>329</v>
      </c>
      <c r="G75" s="54" t="s">
        <v>330</v>
      </c>
      <c r="H75" s="54" t="s">
        <v>554</v>
      </c>
      <c r="I75" s="54" t="s">
        <v>555</v>
      </c>
      <c r="J75" s="54"/>
      <c r="K75" s="80" t="str">
        <f>VLOOKUP(B75,'DSSV_ĐK_HƯỚNG ĐỀ TÀI'!$B$7:$J$105,1,0)</f>
        <v>DH52004471</v>
      </c>
      <c r="L75" s="80" t="str">
        <f>VLOOKUP(B75,'DSSV_ĐK_HƯỚNG ĐỀ TÀI'!$B$7:$J$105,2,0)</f>
        <v>Nguyễn Hoàng</v>
      </c>
      <c r="M75" s="80" t="str">
        <f>VLOOKUP(B75,'DSSV_ĐK_HƯỚNG ĐỀ TÀI'!$B$7:$J$105,3,0)</f>
        <v>Huân</v>
      </c>
    </row>
    <row r="76" spans="1:13" ht="20" customHeight="1" x14ac:dyDescent="0.3">
      <c r="A76" s="51">
        <f t="shared" si="1"/>
        <v>72</v>
      </c>
      <c r="B76" s="51" t="s">
        <v>226</v>
      </c>
      <c r="C76" s="52" t="s">
        <v>428</v>
      </c>
      <c r="D76" s="53" t="s">
        <v>358</v>
      </c>
      <c r="E76" s="51" t="s">
        <v>303</v>
      </c>
      <c r="F76" s="51" t="s">
        <v>329</v>
      </c>
      <c r="G76" s="54" t="s">
        <v>330</v>
      </c>
      <c r="H76" s="54" t="s">
        <v>556</v>
      </c>
      <c r="I76" s="54" t="s">
        <v>557</v>
      </c>
      <c r="J76" s="54"/>
      <c r="K76" s="80" t="str">
        <f>VLOOKUP(B76,'DSSV_ĐK_HƯỚNG ĐỀ TÀI'!$B$7:$J$105,1,0)</f>
        <v>DH52004277</v>
      </c>
      <c r="L76" s="80" t="str">
        <f>VLOOKUP(B76,'DSSV_ĐK_HƯỚNG ĐỀ TÀI'!$B$7:$J$105,2,0)</f>
        <v>Phạm Tuấn</v>
      </c>
      <c r="M76" s="80" t="str">
        <f>VLOOKUP(B76,'DSSV_ĐK_HƯỚNG ĐỀ TÀI'!$B$7:$J$105,3,0)</f>
        <v>Kiệt</v>
      </c>
    </row>
    <row r="77" spans="1:13" ht="20" customHeight="1" x14ac:dyDescent="0.3">
      <c r="A77" s="51">
        <f t="shared" si="1"/>
        <v>73</v>
      </c>
      <c r="B77" s="51" t="s">
        <v>294</v>
      </c>
      <c r="C77" s="52" t="s">
        <v>558</v>
      </c>
      <c r="D77" s="53" t="s">
        <v>513</v>
      </c>
      <c r="E77" s="51" t="s">
        <v>307</v>
      </c>
      <c r="F77" s="51" t="s">
        <v>329</v>
      </c>
      <c r="G77" s="54" t="s">
        <v>330</v>
      </c>
      <c r="H77" s="54" t="s">
        <v>559</v>
      </c>
      <c r="I77" s="54" t="s">
        <v>560</v>
      </c>
      <c r="J77" s="54"/>
      <c r="K77" s="80" t="str">
        <f>VLOOKUP(B77,'DSSV_ĐK_HƯỚNG ĐỀ TÀI'!$B$7:$J$105,1,0)</f>
        <v>DH52005783</v>
      </c>
      <c r="L77" s="80" t="str">
        <f>VLOOKUP(B77,'DSSV_ĐK_HƯỚNG ĐỀ TÀI'!$B$7:$J$105,2,0)</f>
        <v>Đặng Anh</v>
      </c>
      <c r="M77" s="80" t="str">
        <f>VLOOKUP(B77,'DSSV_ĐK_HƯỚNG ĐỀ TÀI'!$B$7:$J$105,3,0)</f>
        <v>Hào</v>
      </c>
    </row>
    <row r="78" spans="1:13" ht="20" customHeight="1" x14ac:dyDescent="0.3">
      <c r="A78" s="51">
        <f t="shared" si="1"/>
        <v>74</v>
      </c>
      <c r="B78" s="51" t="s">
        <v>276</v>
      </c>
      <c r="C78" s="52" t="s">
        <v>561</v>
      </c>
      <c r="D78" s="53" t="s">
        <v>8</v>
      </c>
      <c r="E78" s="51" t="s">
        <v>307</v>
      </c>
      <c r="F78" s="51" t="s">
        <v>329</v>
      </c>
      <c r="G78" s="54" t="s">
        <v>330</v>
      </c>
      <c r="H78" s="54" t="s">
        <v>562</v>
      </c>
      <c r="I78" s="54" t="s">
        <v>563</v>
      </c>
      <c r="J78" s="54"/>
      <c r="K78" s="80" t="str">
        <f>VLOOKUP(B78,'DSSV_ĐK_HƯỚNG ĐỀ TÀI'!$B$7:$J$105,1,0)</f>
        <v>DH52005847</v>
      </c>
      <c r="L78" s="80" t="str">
        <f>VLOOKUP(B78,'DSSV_ĐK_HƯỚNG ĐỀ TÀI'!$B$7:$J$105,2,0)</f>
        <v>Nguyễn Hồng Gia</v>
      </c>
      <c r="M78" s="80" t="str">
        <f>VLOOKUP(B78,'DSSV_ĐK_HƯỚNG ĐỀ TÀI'!$B$7:$J$105,3,0)</f>
        <v>Huy</v>
      </c>
    </row>
    <row r="79" spans="1:13" ht="20" customHeight="1" x14ac:dyDescent="0.3">
      <c r="A79" s="51">
        <f t="shared" si="1"/>
        <v>75</v>
      </c>
      <c r="B79" s="51" t="s">
        <v>564</v>
      </c>
      <c r="C79" s="52" t="s">
        <v>32</v>
      </c>
      <c r="D79" s="53" t="s">
        <v>8</v>
      </c>
      <c r="E79" s="51" t="s">
        <v>307</v>
      </c>
      <c r="F79" s="51" t="s">
        <v>329</v>
      </c>
      <c r="G79" s="54" t="s">
        <v>330</v>
      </c>
      <c r="H79" s="54" t="s">
        <v>565</v>
      </c>
      <c r="I79" s="54" t="s">
        <v>566</v>
      </c>
      <c r="J79" s="54"/>
      <c r="K79" s="80" t="str">
        <f>VLOOKUP(B79,'DSSV_ĐK_HƯỚNG ĐỀ TÀI'!$B$7:$J$105,1,0)</f>
        <v>DH52005851</v>
      </c>
      <c r="L79" s="80" t="str">
        <f>VLOOKUP(B79,'DSSV_ĐK_HƯỚNG ĐỀ TÀI'!$B$7:$J$105,2,0)</f>
        <v>Nguyễn Tấn</v>
      </c>
      <c r="M79" s="80" t="str">
        <f>VLOOKUP(B79,'DSSV_ĐK_HƯỚNG ĐỀ TÀI'!$B$7:$J$105,3,0)</f>
        <v>Huy</v>
      </c>
    </row>
    <row r="80" spans="1:13" ht="20" customHeight="1" x14ac:dyDescent="0.3">
      <c r="A80" s="51">
        <f t="shared" si="1"/>
        <v>76</v>
      </c>
      <c r="B80" s="51" t="s">
        <v>244</v>
      </c>
      <c r="C80" s="52" t="s">
        <v>567</v>
      </c>
      <c r="D80" s="53" t="s">
        <v>499</v>
      </c>
      <c r="E80" s="51" t="s">
        <v>307</v>
      </c>
      <c r="F80" s="51" t="s">
        <v>329</v>
      </c>
      <c r="G80" s="54" t="s">
        <v>330</v>
      </c>
      <c r="H80" s="54" t="s">
        <v>568</v>
      </c>
      <c r="I80" s="54" t="s">
        <v>569</v>
      </c>
      <c r="J80" s="54"/>
      <c r="K80" s="80" t="str">
        <f>VLOOKUP(B80,'DSSV_ĐK_HƯỚNG ĐỀ TÀI'!$B$7:$J$105,1,0)</f>
        <v>DH52006010</v>
      </c>
      <c r="L80" s="80" t="str">
        <f>VLOOKUP(B80,'DSSV_ĐK_HƯỚNG ĐỀ TÀI'!$B$7:$J$105,2,0)</f>
        <v>Biện Hồng</v>
      </c>
      <c r="M80" s="80" t="str">
        <f>VLOOKUP(B80,'DSSV_ĐK_HƯỚNG ĐỀ TÀI'!$B$7:$J$105,3,0)</f>
        <v>Phát</v>
      </c>
    </row>
    <row r="81" spans="1:13" ht="20" customHeight="1" x14ac:dyDescent="0.3">
      <c r="A81" s="51">
        <f t="shared" si="1"/>
        <v>77</v>
      </c>
      <c r="B81" s="51" t="s">
        <v>245</v>
      </c>
      <c r="C81" s="52" t="s">
        <v>570</v>
      </c>
      <c r="D81" s="53" t="s">
        <v>499</v>
      </c>
      <c r="E81" s="51" t="s">
        <v>307</v>
      </c>
      <c r="F81" s="51" t="s">
        <v>329</v>
      </c>
      <c r="G81" s="54" t="s">
        <v>330</v>
      </c>
      <c r="H81" s="54" t="s">
        <v>571</v>
      </c>
      <c r="I81" s="54" t="s">
        <v>572</v>
      </c>
      <c r="J81" s="54"/>
      <c r="K81" s="80" t="str">
        <f>VLOOKUP(B81,'DSSV_ĐK_HƯỚNG ĐỀ TÀI'!$B$7:$J$105,1,0)</f>
        <v>DH52006015</v>
      </c>
      <c r="L81" s="80" t="str">
        <f>VLOOKUP(B81,'DSSV_ĐK_HƯỚNG ĐỀ TÀI'!$B$7:$J$105,2,0)</f>
        <v>Trần Trọng</v>
      </c>
      <c r="M81" s="80" t="str">
        <f>VLOOKUP(B81,'DSSV_ĐK_HƯỚNG ĐỀ TÀI'!$B$7:$J$105,3,0)</f>
        <v>Phát</v>
      </c>
    </row>
    <row r="82" spans="1:13" ht="20" customHeight="1" x14ac:dyDescent="0.3">
      <c r="A82" s="51">
        <f t="shared" si="1"/>
        <v>78</v>
      </c>
      <c r="B82" s="51" t="s">
        <v>292</v>
      </c>
      <c r="C82" s="52" t="s">
        <v>573</v>
      </c>
      <c r="D82" s="53" t="s">
        <v>106</v>
      </c>
      <c r="E82" s="51" t="s">
        <v>307</v>
      </c>
      <c r="F82" s="51" t="s">
        <v>329</v>
      </c>
      <c r="G82" s="54" t="s">
        <v>330</v>
      </c>
      <c r="H82" s="54" t="s">
        <v>574</v>
      </c>
      <c r="I82" s="54" t="s">
        <v>575</v>
      </c>
      <c r="J82" s="54"/>
      <c r="K82" s="80" t="str">
        <f>VLOOKUP(B82,'DSSV_ĐK_HƯỚNG ĐỀ TÀI'!$B$7:$J$105,1,0)</f>
        <v>DH52006034</v>
      </c>
      <c r="L82" s="80" t="str">
        <f>VLOOKUP(B82,'DSSV_ĐK_HƯỚNG ĐỀ TÀI'!$B$7:$J$105,2,0)</f>
        <v>Trần Bá</v>
      </c>
      <c r="M82" s="80" t="str">
        <f>VLOOKUP(B82,'DSSV_ĐK_HƯỚNG ĐỀ TÀI'!$B$7:$J$105,3,0)</f>
        <v>Phúc</v>
      </c>
    </row>
    <row r="83" spans="1:13" ht="20" customHeight="1" x14ac:dyDescent="0.3">
      <c r="A83" s="51">
        <f t="shared" si="1"/>
        <v>79</v>
      </c>
      <c r="B83" s="51" t="s">
        <v>277</v>
      </c>
      <c r="C83" s="52" t="s">
        <v>576</v>
      </c>
      <c r="D83" s="53" t="s">
        <v>577</v>
      </c>
      <c r="E83" s="51" t="s">
        <v>307</v>
      </c>
      <c r="F83" s="51" t="s">
        <v>329</v>
      </c>
      <c r="G83" s="54" t="s">
        <v>330</v>
      </c>
      <c r="H83" s="54" t="s">
        <v>578</v>
      </c>
      <c r="I83" s="54" t="s">
        <v>579</v>
      </c>
      <c r="J83" s="54"/>
      <c r="K83" s="80" t="str">
        <f>VLOOKUP(B83,'DSSV_ĐK_HƯỚNG ĐỀ TÀI'!$B$7:$J$105,1,0)</f>
        <v>DH52006036</v>
      </c>
      <c r="L83" s="80" t="str">
        <f>VLOOKUP(B83,'DSSV_ĐK_HƯỚNG ĐỀ TÀI'!$B$7:$J$105,2,0)</f>
        <v>Nguyễn Hữu</v>
      </c>
      <c r="M83" s="80" t="str">
        <f>VLOOKUP(B83,'DSSV_ĐK_HƯỚNG ĐỀ TÀI'!$B$7:$J$105,3,0)</f>
        <v>Phụng</v>
      </c>
    </row>
    <row r="84" spans="1:13" ht="20" customHeight="1" x14ac:dyDescent="0.3">
      <c r="A84" s="51">
        <f t="shared" si="1"/>
        <v>80</v>
      </c>
      <c r="B84" s="51" t="s">
        <v>279</v>
      </c>
      <c r="C84" s="52" t="s">
        <v>580</v>
      </c>
      <c r="D84" s="53" t="s">
        <v>85</v>
      </c>
      <c r="E84" s="51" t="s">
        <v>307</v>
      </c>
      <c r="F84" s="51" t="s">
        <v>329</v>
      </c>
      <c r="G84" s="54" t="s">
        <v>330</v>
      </c>
      <c r="H84" s="54" t="s">
        <v>581</v>
      </c>
      <c r="I84" s="54" t="s">
        <v>582</v>
      </c>
      <c r="J84" s="54"/>
      <c r="K84" s="80" t="str">
        <f>VLOOKUP(B84,'DSSV_ĐK_HƯỚNG ĐỀ TÀI'!$B$7:$J$105,1,0)</f>
        <v>DH52006102</v>
      </c>
      <c r="L84" s="80" t="str">
        <f>VLOOKUP(B84,'DSSV_ĐK_HƯỚNG ĐỀ TÀI'!$B$7:$J$105,2,0)</f>
        <v>Phan Thanh</v>
      </c>
      <c r="M84" s="80" t="str">
        <f>VLOOKUP(B84,'DSSV_ĐK_HƯỚNG ĐỀ TÀI'!$B$7:$J$105,3,0)</f>
        <v>Tân</v>
      </c>
    </row>
    <row r="85" spans="1:13" ht="20" customHeight="1" x14ac:dyDescent="0.3">
      <c r="A85" s="51">
        <f t="shared" si="1"/>
        <v>81</v>
      </c>
      <c r="B85" s="51" t="s">
        <v>288</v>
      </c>
      <c r="C85" s="52" t="s">
        <v>631</v>
      </c>
      <c r="D85" s="53" t="s">
        <v>478</v>
      </c>
      <c r="E85" s="51" t="s">
        <v>307</v>
      </c>
      <c r="F85" s="51" t="s">
        <v>329</v>
      </c>
      <c r="G85" s="54" t="s">
        <v>330</v>
      </c>
      <c r="H85" s="54" t="s">
        <v>672</v>
      </c>
      <c r="I85" s="54" t="s">
        <v>673</v>
      </c>
      <c r="J85" s="54"/>
      <c r="K85" s="80" t="str">
        <f>VLOOKUP(B85,'DSSV_ĐK_HƯỚNG ĐỀ TÀI'!$B$7:$J$105,1,0)</f>
        <v>DH52000110</v>
      </c>
      <c r="L85" s="80" t="str">
        <f>VLOOKUP(B85,'DSSV_ĐK_HƯỚNG ĐỀ TÀI'!$B$7:$J$105,2,0)</f>
        <v>Võ Văn</v>
      </c>
      <c r="M85" s="80" t="str">
        <f>VLOOKUP(B85,'DSSV_ĐK_HƯỚNG ĐỀ TÀI'!$B$7:$J$105,3,0)</f>
        <v>Tiến</v>
      </c>
    </row>
    <row r="86" spans="1:13" ht="20" customHeight="1" x14ac:dyDescent="0.3">
      <c r="A86" s="51">
        <f t="shared" si="1"/>
        <v>82</v>
      </c>
      <c r="B86" s="51" t="s">
        <v>259</v>
      </c>
      <c r="C86" s="52" t="s">
        <v>583</v>
      </c>
      <c r="D86" s="53" t="s">
        <v>63</v>
      </c>
      <c r="E86" s="51" t="s">
        <v>307</v>
      </c>
      <c r="F86" s="51" t="s">
        <v>329</v>
      </c>
      <c r="G86" s="54" t="s">
        <v>330</v>
      </c>
      <c r="H86" s="54" t="s">
        <v>584</v>
      </c>
      <c r="I86" s="54" t="s">
        <v>585</v>
      </c>
      <c r="J86" s="54"/>
      <c r="K86" s="80" t="str">
        <f>VLOOKUP(B86,'DSSV_ĐK_HƯỚNG ĐỀ TÀI'!$B$7:$J$105,1,0)</f>
        <v>DH52006131</v>
      </c>
      <c r="L86" s="80" t="str">
        <f>VLOOKUP(B86,'DSSV_ĐK_HƯỚNG ĐỀ TÀI'!$B$7:$J$105,2,0)</f>
        <v>Hà Xuân</v>
      </c>
      <c r="M86" s="80" t="str">
        <f>VLOOKUP(B86,'DSSV_ĐK_HƯỚNG ĐỀ TÀI'!$B$7:$J$105,3,0)</f>
        <v>Tú</v>
      </c>
    </row>
    <row r="87" spans="1:13" ht="20" customHeight="1" x14ac:dyDescent="0.3">
      <c r="A87" s="51">
        <f t="shared" si="1"/>
        <v>83</v>
      </c>
      <c r="B87" s="51" t="s">
        <v>249</v>
      </c>
      <c r="C87" s="52" t="s">
        <v>586</v>
      </c>
      <c r="D87" s="53" t="s">
        <v>587</v>
      </c>
      <c r="E87" s="51" t="s">
        <v>308</v>
      </c>
      <c r="F87" s="51" t="s">
        <v>329</v>
      </c>
      <c r="G87" s="54" t="s">
        <v>330</v>
      </c>
      <c r="H87" s="54" t="s">
        <v>588</v>
      </c>
      <c r="I87" s="54" t="s">
        <v>589</v>
      </c>
      <c r="J87" s="54"/>
      <c r="K87" s="80" t="str">
        <f>VLOOKUP(B87,'DSSV_ĐK_HƯỚNG ĐỀ TÀI'!$B$7:$J$105,1,0)</f>
        <v>DH52005698</v>
      </c>
      <c r="L87" s="80" t="str">
        <f>VLOOKUP(B87,'DSSV_ĐK_HƯỚNG ĐỀ TÀI'!$B$7:$J$105,2,0)</f>
        <v>Lê Đình</v>
      </c>
      <c r="M87" s="80" t="str">
        <f>VLOOKUP(B87,'DSSV_ĐK_HƯỚNG ĐỀ TÀI'!$B$7:$J$105,3,0)</f>
        <v>Cường</v>
      </c>
    </row>
    <row r="88" spans="1:13" ht="20" customHeight="1" x14ac:dyDescent="0.3">
      <c r="A88" s="51">
        <f t="shared" si="1"/>
        <v>84</v>
      </c>
      <c r="B88" s="51" t="s">
        <v>248</v>
      </c>
      <c r="C88" s="52" t="s">
        <v>590</v>
      </c>
      <c r="D88" s="53" t="s">
        <v>146</v>
      </c>
      <c r="E88" s="51" t="s">
        <v>308</v>
      </c>
      <c r="F88" s="51" t="s">
        <v>329</v>
      </c>
      <c r="G88" s="54" t="s">
        <v>330</v>
      </c>
      <c r="H88" s="54" t="s">
        <v>591</v>
      </c>
      <c r="I88" s="54" t="s">
        <v>592</v>
      </c>
      <c r="J88" s="54"/>
      <c r="K88" s="80" t="str">
        <f>VLOOKUP(B88,'DSSV_ĐK_HƯỚNG ĐỀ TÀI'!$B$7:$J$105,1,0)</f>
        <v>DH52005904</v>
      </c>
      <c r="L88" s="80" t="str">
        <f>VLOOKUP(B88,'DSSV_ĐK_HƯỚNG ĐỀ TÀI'!$B$7:$J$105,2,0)</f>
        <v>Nguyễn Đăng</v>
      </c>
      <c r="M88" s="80" t="str">
        <f>VLOOKUP(B88,'DSSV_ĐK_HƯỚNG ĐỀ TÀI'!$B$7:$J$105,3,0)</f>
        <v>Khoa</v>
      </c>
    </row>
    <row r="89" spans="1:13" ht="20" customHeight="1" x14ac:dyDescent="0.3">
      <c r="A89" s="51">
        <f t="shared" si="1"/>
        <v>85</v>
      </c>
      <c r="B89" s="51" t="s">
        <v>287</v>
      </c>
      <c r="C89" s="52" t="s">
        <v>593</v>
      </c>
      <c r="D89" s="53" t="s">
        <v>594</v>
      </c>
      <c r="E89" s="51" t="s">
        <v>308</v>
      </c>
      <c r="F89" s="51" t="s">
        <v>329</v>
      </c>
      <c r="G89" s="54" t="s">
        <v>330</v>
      </c>
      <c r="H89" s="54" t="s">
        <v>595</v>
      </c>
      <c r="I89" s="54" t="s">
        <v>596</v>
      </c>
      <c r="J89" s="54"/>
      <c r="K89" s="80" t="str">
        <f>VLOOKUP(B89,'DSSV_ĐK_HƯỚNG ĐỀ TÀI'!$B$7:$J$105,1,0)</f>
        <v>DH52006213</v>
      </c>
      <c r="L89" s="80" t="str">
        <f>VLOOKUP(B89,'DSSV_ĐK_HƯỚNG ĐỀ TÀI'!$B$7:$J$105,2,0)</f>
        <v>Đặng Ngọc Bảo</v>
      </c>
      <c r="M89" s="80" t="str">
        <f>VLOOKUP(B89,'DSSV_ĐK_HƯỚNG ĐỀ TÀI'!$B$7:$J$105,3,0)</f>
        <v>Trân</v>
      </c>
    </row>
    <row r="90" spans="1:13" ht="20" customHeight="1" x14ac:dyDescent="0.3">
      <c r="A90" s="51">
        <f t="shared" si="1"/>
        <v>86</v>
      </c>
      <c r="B90" s="51" t="s">
        <v>263</v>
      </c>
      <c r="C90" s="52" t="s">
        <v>597</v>
      </c>
      <c r="D90" s="53" t="s">
        <v>469</v>
      </c>
      <c r="E90" s="51" t="s">
        <v>306</v>
      </c>
      <c r="F90" s="51" t="s">
        <v>329</v>
      </c>
      <c r="G90" s="54" t="s">
        <v>330</v>
      </c>
      <c r="H90" s="54" t="s">
        <v>598</v>
      </c>
      <c r="I90" s="54" t="s">
        <v>599</v>
      </c>
      <c r="J90" s="54"/>
      <c r="K90" s="80" t="str">
        <f>VLOOKUP(B90,'DSSV_ĐK_HƯỚNG ĐỀ TÀI'!$B$7:$J$105,1,0)</f>
        <v>DH52005926</v>
      </c>
      <c r="L90" s="80" t="str">
        <f>VLOOKUP(B90,'DSSV_ĐK_HƯỚNG ĐỀ TÀI'!$B$7:$J$105,2,0)</f>
        <v>Nguyễn Nhật</v>
      </c>
      <c r="M90" s="80" t="str">
        <f>VLOOKUP(B90,'DSSV_ĐK_HƯỚNG ĐỀ TÀI'!$B$7:$J$105,3,0)</f>
        <v>Linh</v>
      </c>
    </row>
    <row r="91" spans="1:13" ht="20" customHeight="1" x14ac:dyDescent="0.3">
      <c r="A91" s="51">
        <f t="shared" si="1"/>
        <v>87</v>
      </c>
      <c r="B91" s="51" t="s">
        <v>235</v>
      </c>
      <c r="C91" s="52" t="s">
        <v>600</v>
      </c>
      <c r="D91" s="53" t="s">
        <v>106</v>
      </c>
      <c r="E91" s="51" t="s">
        <v>306</v>
      </c>
      <c r="F91" s="51" t="s">
        <v>329</v>
      </c>
      <c r="G91" s="54" t="s">
        <v>330</v>
      </c>
      <c r="H91" s="54" t="s">
        <v>601</v>
      </c>
      <c r="I91" s="54" t="s">
        <v>602</v>
      </c>
      <c r="J91" s="54"/>
      <c r="K91" s="80" t="str">
        <f>VLOOKUP(B91,'DSSV_ĐK_HƯỚNG ĐỀ TÀI'!$B$7:$J$105,1,0)</f>
        <v>DH52007253</v>
      </c>
      <c r="L91" s="80" t="str">
        <f>VLOOKUP(B91,'DSSV_ĐK_HƯỚNG ĐỀ TÀI'!$B$7:$J$105,2,0)</f>
        <v>Đinh Trọng</v>
      </c>
      <c r="M91" s="80" t="str">
        <f>VLOOKUP(B91,'DSSV_ĐK_HƯỚNG ĐỀ TÀI'!$B$7:$J$105,3,0)</f>
        <v>Phúc</v>
      </c>
    </row>
    <row r="92" spans="1:13" ht="20" customHeight="1" x14ac:dyDescent="0.3">
      <c r="A92" s="51">
        <f t="shared" si="1"/>
        <v>88</v>
      </c>
      <c r="B92" s="51" t="s">
        <v>234</v>
      </c>
      <c r="C92" s="52" t="s">
        <v>399</v>
      </c>
      <c r="D92" s="53" t="s">
        <v>135</v>
      </c>
      <c r="E92" s="51" t="s">
        <v>306</v>
      </c>
      <c r="F92" s="51" t="s">
        <v>329</v>
      </c>
      <c r="G92" s="54" t="s">
        <v>330</v>
      </c>
      <c r="H92" s="54" t="s">
        <v>603</v>
      </c>
      <c r="I92" s="54" t="s">
        <v>604</v>
      </c>
      <c r="J92" s="54"/>
      <c r="K92" s="80" t="str">
        <f>VLOOKUP(B92,'DSSV_ĐK_HƯỚNG ĐỀ TÀI'!$B$7:$J$105,1,0)</f>
        <v>DH52006048</v>
      </c>
      <c r="L92" s="80" t="str">
        <f>VLOOKUP(B92,'DSSV_ĐK_HƯỚNG ĐỀ TÀI'!$B$7:$J$105,2,0)</f>
        <v>Nguyễn Đức</v>
      </c>
      <c r="M92" s="80" t="str">
        <f>VLOOKUP(B92,'DSSV_ĐK_HƯỚNG ĐỀ TÀI'!$B$7:$J$105,3,0)</f>
        <v>Quân</v>
      </c>
    </row>
  </sheetData>
  <mergeCells count="3">
    <mergeCell ref="A1:J1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DSSV_ĐK_HƯỚNG ĐỀ TÀI</vt:lpstr>
      <vt:lpstr>SVĐK_TheoLink</vt:lpstr>
      <vt:lpstr>Gốc PĐT</vt:lpstr>
      <vt:lpstr>Gốc PĐT_L2</vt:lpstr>
    </vt:vector>
  </TitlesOfParts>
  <Company>STU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PDT</dc:creator>
  <cp:lastModifiedBy>Admin</cp:lastModifiedBy>
  <cp:lastPrinted>2024-09-26T03:47:12Z</cp:lastPrinted>
  <dcterms:created xsi:type="dcterms:W3CDTF">2008-06-16T09:37:33Z</dcterms:created>
  <dcterms:modified xsi:type="dcterms:W3CDTF">2024-10-01T03:23:53Z</dcterms:modified>
</cp:coreProperties>
</file>